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S:\CA_Rouen\Dept 27\EVREUX\TGI-ANCIEN_PALAIS\RESTRUCTURATION APJ EVREUX\2025 - restructuration zone audience APJ Evreux\1_Marchés\3_MOE\1_Consultation\1_pièces marché\publication\"/>
    </mc:Choice>
  </mc:AlternateContent>
  <xr:revisionPtr revIDLastSave="0" documentId="13_ncr:1_{A2EE0942-0988-4056-8F4C-166DDA3E014E}" xr6:coauthVersionLast="47" xr6:coauthVersionMax="47" xr10:uidLastSave="{00000000-0000-0000-0000-000000000000}"/>
  <bookViews>
    <workbookView xWindow="28680" yWindow="-1950" windowWidth="25440" windowHeight="15270" xr2:uid="{637711EC-8FF1-42D5-8060-63E3B1CDFC2C}"/>
  </bookViews>
  <sheets>
    <sheet name="Répartition honoraires" sheetId="3" r:id="rId1"/>
    <sheet name="recapitulatif" sheetId="4" r:id="rId2"/>
  </sheets>
  <externalReferences>
    <externalReference r:id="rId3"/>
    <externalReference r:id="rId4"/>
  </externalReferences>
  <definedNames>
    <definedName name="_Hlk37932814" localSheetId="0">'Répartition honoraires'!#REF!</definedName>
    <definedName name="ADMAN">[1]Données!$F$18:$F$20</definedName>
    <definedName name="ADMLA">[1]Données!$F$26:$F$27</definedName>
    <definedName name="ADMLM">[1]Données!$F$33:$F$34</definedName>
    <definedName name="ADMLR">[1]Données!$F$40:$F$41</definedName>
    <definedName name="ADMNA">[1]Données!$F$2:$F$3</definedName>
    <definedName name="ADMSN">[1]Données!$F$11:$F$12</definedName>
    <definedName name="ANALYSE_OFFRES" localSheetId="0">'Répartition honoraires'!#REF!</definedName>
    <definedName name="ANALYSE_OFFRES">#REF!</definedName>
    <definedName name="Données">[1]Données!$I$2:$J$183</definedName>
    <definedName name="Ets_Liste" localSheetId="0">'Répartition honoraires'!#REF!</definedName>
    <definedName name="Ets_Liste">#REF!</definedName>
    <definedName name="Ets_Nbre">[2]BDD!$E$2:$G$2</definedName>
    <definedName name="Heure">[2]BDD!$E$3:$N$3</definedName>
    <definedName name="LYCAN">[1]Données!$I$69:$I$92</definedName>
    <definedName name="Lycee_BDD">[2]BDD!$A$9:$C$27</definedName>
    <definedName name="Lycee_nom">[2]BDD!$A$9:$A$27</definedName>
    <definedName name="LYCLA">[1]Données!$I$101:$I$112</definedName>
    <definedName name="LYCLM">[1]Données!$I$133:$I$151</definedName>
    <definedName name="LYCLR">[1]Données!$I$165:$I$183</definedName>
    <definedName name="LYCNA">[1]Données!$I$2:$I$30</definedName>
    <definedName name="LYCSN">[1]Données!$I$37:$I$54</definedName>
    <definedName name="OLE_LINK3" localSheetId="0">'Répartition honoraires'!$O$4</definedName>
    <definedName name="ORDRE" localSheetId="0">'Répartition honoraires'!#REF!</definedName>
    <definedName name="ORDRE">#REF!</definedName>
    <definedName name="Oui_Non">[2]BDD!$C$2:$C$3</definedName>
    <definedName name="RANG2" localSheetId="0">'Répartition honoraires'!#REF!</definedName>
    <definedName name="RANG2">#REF!</definedName>
    <definedName name="RANG3" localSheetId="0">'Répartition honoraires'!#REF!</definedName>
    <definedName name="RANG3">#REF!</definedName>
    <definedName name="RANG4" localSheetId="0">'Répartition honoraires'!#REF!</definedName>
    <definedName name="RANG4">#REF!</definedName>
    <definedName name="Signature">[2]BDD!$A$30:$C$33</definedName>
    <definedName name="TECAN">[1]Données!$G$18:$G$24</definedName>
    <definedName name="Technicien">[2]BDD!$A$2:$A$6</definedName>
    <definedName name="TECLA">[1]Données!$G$26:$G$29</definedName>
    <definedName name="TECLM">[1]Données!$G$33:$G$37</definedName>
    <definedName name="TECLR">[1]Données!$G$40:$G$44</definedName>
    <definedName name="TECNA">[1]Données!$G$2:$G$10</definedName>
    <definedName name="TECSN">[1]Données!$G$11:$G$15</definedName>
    <definedName name="TVA">[2]BDD!$B$2:$B$3</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O128" i="3" l="1"/>
  <c r="N128" i="3" s="1"/>
  <c r="M128" i="3"/>
  <c r="L128" i="3" s="1"/>
  <c r="K128" i="3"/>
  <c r="J128" i="3"/>
  <c r="I128" i="3"/>
  <c r="H128" i="3"/>
  <c r="G128" i="3"/>
  <c r="F128" i="3" s="1"/>
  <c r="E128" i="3"/>
  <c r="D128" i="3" s="1"/>
  <c r="N127" i="3"/>
  <c r="L127" i="3"/>
  <c r="J127" i="3"/>
  <c r="H127" i="3"/>
  <c r="F127" i="3"/>
  <c r="D127" i="3"/>
  <c r="C127" i="3"/>
  <c r="P127" i="3" s="1"/>
  <c r="P126" i="3"/>
  <c r="N126" i="3"/>
  <c r="L126" i="3"/>
  <c r="J126" i="3"/>
  <c r="H126" i="3"/>
  <c r="F126" i="3"/>
  <c r="D126" i="3"/>
  <c r="C126" i="3"/>
  <c r="B126" i="3"/>
  <c r="N125" i="3"/>
  <c r="L125" i="3"/>
  <c r="J125" i="3"/>
  <c r="H125" i="3"/>
  <c r="F125" i="3"/>
  <c r="D125" i="3"/>
  <c r="C125" i="3"/>
  <c r="P125" i="3" s="1"/>
  <c r="N124" i="3"/>
  <c r="L124" i="3"/>
  <c r="J124" i="3"/>
  <c r="H124" i="3"/>
  <c r="F124" i="3"/>
  <c r="D124" i="3"/>
  <c r="C124" i="3"/>
  <c r="P124" i="3" s="1"/>
  <c r="N123" i="3"/>
  <c r="L123" i="3"/>
  <c r="J123" i="3"/>
  <c r="H123" i="3"/>
  <c r="F123" i="3"/>
  <c r="D123" i="3"/>
  <c r="C123" i="3"/>
  <c r="P123" i="3" s="1"/>
  <c r="N122" i="3"/>
  <c r="L122" i="3"/>
  <c r="J122" i="3"/>
  <c r="H122" i="3"/>
  <c r="F122" i="3"/>
  <c r="D122" i="3"/>
  <c r="C122" i="3"/>
  <c r="P122" i="3" s="1"/>
  <c r="P121" i="3"/>
  <c r="N121" i="3"/>
  <c r="L121" i="3"/>
  <c r="J121" i="3"/>
  <c r="H121" i="3"/>
  <c r="F121" i="3"/>
  <c r="D121" i="3"/>
  <c r="C121" i="3"/>
  <c r="B121" i="3"/>
  <c r="O118" i="3"/>
  <c r="N118" i="3"/>
  <c r="M118" i="3"/>
  <c r="L118" i="3" s="1"/>
  <c r="K118" i="3"/>
  <c r="J118" i="3" s="1"/>
  <c r="I118" i="3"/>
  <c r="H118" i="3"/>
  <c r="G118" i="3"/>
  <c r="F118" i="3"/>
  <c r="E118" i="3"/>
  <c r="D118" i="3" s="1"/>
  <c r="C117" i="3"/>
  <c r="B117" i="3"/>
  <c r="C116" i="3"/>
  <c r="B116" i="3"/>
  <c r="N115" i="3"/>
  <c r="L115" i="3"/>
  <c r="J115" i="3"/>
  <c r="H115" i="3"/>
  <c r="F115" i="3"/>
  <c r="D115" i="3"/>
  <c r="C115" i="3"/>
  <c r="B115" i="3"/>
  <c r="O112" i="3"/>
  <c r="O130" i="3" s="1"/>
  <c r="N130" i="3" s="1"/>
  <c r="N112" i="3"/>
  <c r="M112" i="3"/>
  <c r="M130" i="3" s="1"/>
  <c r="L130" i="3" s="1"/>
  <c r="L112" i="3"/>
  <c r="K112" i="3"/>
  <c r="K130" i="3" s="1"/>
  <c r="J130" i="3" s="1"/>
  <c r="I112" i="3"/>
  <c r="H112" i="3" s="1"/>
  <c r="G112" i="3"/>
  <c r="G130" i="3" s="1"/>
  <c r="F130" i="3" s="1"/>
  <c r="F112" i="3"/>
  <c r="E112" i="3"/>
  <c r="E130" i="3" s="1"/>
  <c r="D112" i="3"/>
  <c r="N111" i="3"/>
  <c r="L111" i="3"/>
  <c r="J111" i="3"/>
  <c r="H111" i="3"/>
  <c r="F111" i="3"/>
  <c r="D111" i="3"/>
  <c r="C111" i="3"/>
  <c r="B111" i="3" s="1"/>
  <c r="N110" i="3"/>
  <c r="L110" i="3"/>
  <c r="J110" i="3"/>
  <c r="H110" i="3"/>
  <c r="F110" i="3"/>
  <c r="D110" i="3"/>
  <c r="C110" i="3"/>
  <c r="B110" i="3" s="1"/>
  <c r="N109" i="3"/>
  <c r="L109" i="3"/>
  <c r="J109" i="3"/>
  <c r="H109" i="3"/>
  <c r="F109" i="3"/>
  <c r="D109" i="3"/>
  <c r="C109" i="3"/>
  <c r="B109" i="3" s="1"/>
  <c r="N108" i="3"/>
  <c r="L108" i="3"/>
  <c r="J108" i="3"/>
  <c r="H108" i="3"/>
  <c r="F108" i="3"/>
  <c r="D108" i="3"/>
  <c r="C108" i="3"/>
  <c r="B108" i="3" s="1"/>
  <c r="N107" i="3"/>
  <c r="L107" i="3"/>
  <c r="J107" i="3"/>
  <c r="H107" i="3"/>
  <c r="F107" i="3"/>
  <c r="D107" i="3"/>
  <c r="C107" i="3"/>
  <c r="B107" i="3" s="1"/>
  <c r="N106" i="3"/>
  <c r="L106" i="3"/>
  <c r="J106" i="3"/>
  <c r="H106" i="3"/>
  <c r="F106" i="3"/>
  <c r="D106" i="3"/>
  <c r="C106" i="3"/>
  <c r="B106" i="3" s="1"/>
  <c r="N105" i="3"/>
  <c r="L105" i="3"/>
  <c r="J105" i="3"/>
  <c r="H105" i="3"/>
  <c r="F105" i="3"/>
  <c r="D105" i="3"/>
  <c r="C105" i="3"/>
  <c r="B105" i="3" s="1"/>
  <c r="N104" i="3"/>
  <c r="L104" i="3"/>
  <c r="J104" i="3"/>
  <c r="H104" i="3"/>
  <c r="F104" i="3"/>
  <c r="D104" i="3"/>
  <c r="C104" i="3"/>
  <c r="B104" i="3" s="1"/>
  <c r="O95" i="3"/>
  <c r="N95" i="3" s="1"/>
  <c r="M95" i="3"/>
  <c r="L95" i="3" s="1"/>
  <c r="K95" i="3"/>
  <c r="J95" i="3"/>
  <c r="I95" i="3"/>
  <c r="H95" i="3"/>
  <c r="G95" i="3"/>
  <c r="F95" i="3" s="1"/>
  <c r="E95" i="3"/>
  <c r="D95" i="3" s="1"/>
  <c r="N94" i="3"/>
  <c r="L94" i="3"/>
  <c r="J94" i="3"/>
  <c r="H94" i="3"/>
  <c r="F94" i="3"/>
  <c r="D94" i="3"/>
  <c r="C94" i="3"/>
  <c r="P94" i="3" s="1"/>
  <c r="P93" i="3"/>
  <c r="N93" i="3"/>
  <c r="L93" i="3"/>
  <c r="J93" i="3"/>
  <c r="H93" i="3"/>
  <c r="F93" i="3"/>
  <c r="D93" i="3"/>
  <c r="C93" i="3"/>
  <c r="B93" i="3"/>
  <c r="N92" i="3"/>
  <c r="L92" i="3"/>
  <c r="J92" i="3"/>
  <c r="H92" i="3"/>
  <c r="F92" i="3"/>
  <c r="D92" i="3"/>
  <c r="C92" i="3"/>
  <c r="P92" i="3" s="1"/>
  <c r="N91" i="3"/>
  <c r="L91" i="3"/>
  <c r="J91" i="3"/>
  <c r="H91" i="3"/>
  <c r="F91" i="3"/>
  <c r="D91" i="3"/>
  <c r="C91" i="3"/>
  <c r="P91" i="3" s="1"/>
  <c r="P90" i="3"/>
  <c r="N90" i="3"/>
  <c r="L90" i="3"/>
  <c r="J90" i="3"/>
  <c r="H90" i="3"/>
  <c r="F90" i="3"/>
  <c r="D90" i="3"/>
  <c r="C90" i="3"/>
  <c r="B90" i="3"/>
  <c r="N89" i="3"/>
  <c r="L89" i="3"/>
  <c r="J89" i="3"/>
  <c r="H89" i="3"/>
  <c r="F89" i="3"/>
  <c r="D89" i="3"/>
  <c r="C89" i="3"/>
  <c r="P89" i="3" s="1"/>
  <c r="P88" i="3"/>
  <c r="N88" i="3"/>
  <c r="L88" i="3"/>
  <c r="J88" i="3"/>
  <c r="H88" i="3"/>
  <c r="F88" i="3"/>
  <c r="D88" i="3"/>
  <c r="C88" i="3"/>
  <c r="B88" i="3"/>
  <c r="P85" i="3"/>
  <c r="O85" i="3"/>
  <c r="N85" i="3"/>
  <c r="M85" i="3"/>
  <c r="L85" i="3" s="1"/>
  <c r="K85" i="3"/>
  <c r="J85" i="3" s="1"/>
  <c r="I85" i="3"/>
  <c r="H85" i="3"/>
  <c r="G85" i="3"/>
  <c r="F85" i="3"/>
  <c r="E85" i="3"/>
  <c r="D85" i="3" s="1"/>
  <c r="C85" i="3"/>
  <c r="B85" i="3" s="1"/>
  <c r="C84" i="3"/>
  <c r="B84" i="3"/>
  <c r="C83" i="3"/>
  <c r="B83" i="3"/>
  <c r="N82" i="3"/>
  <c r="L82" i="3"/>
  <c r="J82" i="3"/>
  <c r="H82" i="3"/>
  <c r="F82" i="3"/>
  <c r="D82" i="3"/>
  <c r="C82" i="3"/>
  <c r="B82" i="3"/>
  <c r="O79" i="3"/>
  <c r="O97" i="3" s="1"/>
  <c r="N97" i="3" s="1"/>
  <c r="N79" i="3"/>
  <c r="M79" i="3"/>
  <c r="M97" i="3" s="1"/>
  <c r="L97" i="3" s="1"/>
  <c r="L79" i="3"/>
  <c r="K79" i="3"/>
  <c r="K97" i="3" s="1"/>
  <c r="J97" i="3" s="1"/>
  <c r="I79" i="3"/>
  <c r="H79" i="3" s="1"/>
  <c r="G79" i="3"/>
  <c r="G97" i="3" s="1"/>
  <c r="F97" i="3" s="1"/>
  <c r="F79" i="3"/>
  <c r="E79" i="3"/>
  <c r="E97" i="3" s="1"/>
  <c r="D79" i="3"/>
  <c r="N78" i="3"/>
  <c r="L78" i="3"/>
  <c r="J78" i="3"/>
  <c r="H78" i="3"/>
  <c r="F78" i="3"/>
  <c r="D78" i="3"/>
  <c r="C78" i="3"/>
  <c r="B78" i="3" s="1"/>
  <c r="N77" i="3"/>
  <c r="L77" i="3"/>
  <c r="J77" i="3"/>
  <c r="H77" i="3"/>
  <c r="F77" i="3"/>
  <c r="D77" i="3"/>
  <c r="C77" i="3"/>
  <c r="B77" i="3" s="1"/>
  <c r="N76" i="3"/>
  <c r="L76" i="3"/>
  <c r="J76" i="3"/>
  <c r="H76" i="3"/>
  <c r="F76" i="3"/>
  <c r="D76" i="3"/>
  <c r="C76" i="3"/>
  <c r="B76" i="3" s="1"/>
  <c r="N75" i="3"/>
  <c r="L75" i="3"/>
  <c r="J75" i="3"/>
  <c r="H75" i="3"/>
  <c r="F75" i="3"/>
  <c r="D75" i="3"/>
  <c r="C75" i="3"/>
  <c r="B75" i="3" s="1"/>
  <c r="N74" i="3"/>
  <c r="L74" i="3"/>
  <c r="J74" i="3"/>
  <c r="H74" i="3"/>
  <c r="F74" i="3"/>
  <c r="D74" i="3"/>
  <c r="C74" i="3"/>
  <c r="B74" i="3" s="1"/>
  <c r="N73" i="3"/>
  <c r="L73" i="3"/>
  <c r="J73" i="3"/>
  <c r="H73" i="3"/>
  <c r="F73" i="3"/>
  <c r="D73" i="3"/>
  <c r="C73" i="3"/>
  <c r="B73" i="3" s="1"/>
  <c r="N72" i="3"/>
  <c r="L72" i="3"/>
  <c r="J72" i="3"/>
  <c r="H72" i="3"/>
  <c r="F72" i="3"/>
  <c r="D72" i="3"/>
  <c r="C72" i="3"/>
  <c r="B72" i="3" s="1"/>
  <c r="N71" i="3"/>
  <c r="L71" i="3"/>
  <c r="J71" i="3"/>
  <c r="H71" i="3"/>
  <c r="F71" i="3"/>
  <c r="D71" i="3"/>
  <c r="C71" i="3"/>
  <c r="B71" i="3" s="1"/>
  <c r="O64" i="3"/>
  <c r="N64" i="3" s="1"/>
  <c r="M64" i="3"/>
  <c r="L64" i="3" s="1"/>
  <c r="K64" i="3"/>
  <c r="J64" i="3" s="1"/>
  <c r="I64" i="3"/>
  <c r="H64" i="3"/>
  <c r="G64" i="3"/>
  <c r="F64" i="3" s="1"/>
  <c r="E64" i="3"/>
  <c r="D64" i="3" s="1"/>
  <c r="N63" i="3"/>
  <c r="L63" i="3"/>
  <c r="J63" i="3"/>
  <c r="H63" i="3"/>
  <c r="F63" i="3"/>
  <c r="D63" i="3"/>
  <c r="C63" i="3"/>
  <c r="B63" i="3" s="1"/>
  <c r="C40" i="3"/>
  <c r="D40" i="3"/>
  <c r="F40" i="3"/>
  <c r="H40" i="3"/>
  <c r="J40" i="3"/>
  <c r="L40" i="3"/>
  <c r="N40" i="3"/>
  <c r="O43" i="3"/>
  <c r="N43" i="3" s="1"/>
  <c r="M43" i="3"/>
  <c r="L43" i="3" s="1"/>
  <c r="K43" i="3"/>
  <c r="J43" i="3" s="1"/>
  <c r="I43" i="3"/>
  <c r="H43" i="3" s="1"/>
  <c r="G43" i="3"/>
  <c r="F43" i="3" s="1"/>
  <c r="E43" i="3"/>
  <c r="D43" i="3" s="1"/>
  <c r="C42" i="3"/>
  <c r="C41" i="3"/>
  <c r="O21" i="3"/>
  <c r="N21" i="3" s="1"/>
  <c r="M21" i="3"/>
  <c r="L21" i="3" s="1"/>
  <c r="K21" i="3"/>
  <c r="J21" i="3" s="1"/>
  <c r="I21" i="3"/>
  <c r="H21" i="3" s="1"/>
  <c r="G21" i="3"/>
  <c r="F21" i="3" s="1"/>
  <c r="E21" i="3"/>
  <c r="D21" i="3" s="1"/>
  <c r="N20" i="3"/>
  <c r="L20" i="3"/>
  <c r="J20" i="3"/>
  <c r="H20" i="3"/>
  <c r="F20" i="3"/>
  <c r="D20" i="3"/>
  <c r="C20" i="3"/>
  <c r="N52" i="3"/>
  <c r="N51" i="3"/>
  <c r="N50" i="3"/>
  <c r="N49" i="3"/>
  <c r="N48" i="3"/>
  <c r="N47" i="3"/>
  <c r="N46" i="3"/>
  <c r="L52" i="3"/>
  <c r="L51" i="3"/>
  <c r="L50" i="3"/>
  <c r="L49" i="3"/>
  <c r="L48" i="3"/>
  <c r="L47" i="3"/>
  <c r="L46" i="3"/>
  <c r="J52" i="3"/>
  <c r="J51" i="3"/>
  <c r="J50" i="3"/>
  <c r="J49" i="3"/>
  <c r="J48" i="3"/>
  <c r="J47" i="3"/>
  <c r="J46" i="3"/>
  <c r="H52" i="3"/>
  <c r="H51" i="3"/>
  <c r="H50" i="3"/>
  <c r="H49" i="3"/>
  <c r="H48" i="3"/>
  <c r="H47" i="3"/>
  <c r="H46" i="3"/>
  <c r="F52" i="3"/>
  <c r="F51" i="3"/>
  <c r="F50" i="3"/>
  <c r="F49" i="3"/>
  <c r="F48" i="3"/>
  <c r="F47" i="3"/>
  <c r="F46" i="3"/>
  <c r="D52" i="3"/>
  <c r="D51" i="3"/>
  <c r="D50" i="3"/>
  <c r="D49" i="3"/>
  <c r="D48" i="3"/>
  <c r="C48" i="3"/>
  <c r="C49" i="3"/>
  <c r="P49" i="3" s="1"/>
  <c r="C50" i="3"/>
  <c r="P50" i="3" s="1"/>
  <c r="C51" i="3"/>
  <c r="P51" i="3" s="1"/>
  <c r="C52" i="3"/>
  <c r="D32" i="3"/>
  <c r="N36" i="3"/>
  <c r="N35" i="3"/>
  <c r="N34" i="3"/>
  <c r="N33" i="3"/>
  <c r="N32" i="3"/>
  <c r="N31" i="3"/>
  <c r="N30" i="3"/>
  <c r="N29" i="3"/>
  <c r="L36" i="3"/>
  <c r="L35" i="3"/>
  <c r="L34" i="3"/>
  <c r="L33" i="3"/>
  <c r="L32" i="3"/>
  <c r="L31" i="3"/>
  <c r="L30" i="3"/>
  <c r="L29" i="3"/>
  <c r="J36" i="3"/>
  <c r="J35" i="3"/>
  <c r="J34" i="3"/>
  <c r="J33" i="3"/>
  <c r="J32" i="3"/>
  <c r="J31" i="3"/>
  <c r="J30" i="3"/>
  <c r="J29" i="3"/>
  <c r="H36" i="3"/>
  <c r="H35" i="3"/>
  <c r="H34" i="3"/>
  <c r="H33" i="3"/>
  <c r="H32" i="3"/>
  <c r="H31" i="3"/>
  <c r="H30" i="3"/>
  <c r="H29" i="3"/>
  <c r="F36" i="3"/>
  <c r="F35" i="3"/>
  <c r="F34" i="3"/>
  <c r="F33" i="3"/>
  <c r="F32" i="3"/>
  <c r="F31" i="3"/>
  <c r="F30" i="3"/>
  <c r="F29" i="3"/>
  <c r="D31" i="3"/>
  <c r="D30" i="3"/>
  <c r="C30" i="3"/>
  <c r="C31" i="3"/>
  <c r="D130" i="3" l="1"/>
  <c r="I130" i="3"/>
  <c r="H130" i="3" s="1"/>
  <c r="J112" i="3"/>
  <c r="B127" i="3"/>
  <c r="C112" i="3"/>
  <c r="C128" i="3"/>
  <c r="B122" i="3"/>
  <c r="C118" i="3"/>
  <c r="B123" i="3"/>
  <c r="B124" i="3"/>
  <c r="B125" i="3"/>
  <c r="D97" i="3"/>
  <c r="I97" i="3"/>
  <c r="H97" i="3" s="1"/>
  <c r="J79" i="3"/>
  <c r="B94" i="3"/>
  <c r="C95" i="3"/>
  <c r="B89" i="3"/>
  <c r="B91" i="3"/>
  <c r="C79" i="3"/>
  <c r="B92" i="3"/>
  <c r="C64" i="3"/>
  <c r="C43" i="3"/>
  <c r="P43" i="3" s="1"/>
  <c r="C21" i="3"/>
  <c r="P21" i="3" s="1"/>
  <c r="P52" i="3"/>
  <c r="P48" i="3"/>
  <c r="B128" i="3" l="1"/>
  <c r="P128" i="3"/>
  <c r="P118" i="3"/>
  <c r="B118" i="3"/>
  <c r="P112" i="3"/>
  <c r="B112" i="3"/>
  <c r="C130" i="3"/>
  <c r="B95" i="3"/>
  <c r="P95" i="3"/>
  <c r="P79" i="3"/>
  <c r="B79" i="3"/>
  <c r="C97" i="3"/>
  <c r="B64" i="3"/>
  <c r="P64" i="3"/>
  <c r="O53" i="3"/>
  <c r="N53" i="3" s="1"/>
  <c r="M53" i="3"/>
  <c r="K53" i="3"/>
  <c r="J53" i="3" s="1"/>
  <c r="I53" i="3"/>
  <c r="G53" i="3"/>
  <c r="O37" i="3"/>
  <c r="N37" i="3" s="1"/>
  <c r="M37" i="3"/>
  <c r="K37" i="3"/>
  <c r="I37" i="3"/>
  <c r="G37" i="3"/>
  <c r="E53" i="3"/>
  <c r="E37" i="3"/>
  <c r="P130" i="3" l="1"/>
  <c r="B130" i="3"/>
  <c r="P97" i="3"/>
  <c r="B97" i="3"/>
  <c r="E55" i="3"/>
  <c r="K55" i="3"/>
  <c r="J55" i="3" s="1"/>
  <c r="O55" i="3"/>
  <c r="N55" i="3" s="1"/>
  <c r="M55" i="3"/>
  <c r="J37" i="3"/>
  <c r="G55" i="3"/>
  <c r="I55" i="3"/>
  <c r="L37" i="3"/>
  <c r="C37" i="3"/>
  <c r="B40" i="3" s="1"/>
  <c r="C47" i="3"/>
  <c r="C29" i="3"/>
  <c r="B42" i="3" l="1"/>
  <c r="B41" i="3"/>
  <c r="B20" i="3"/>
  <c r="B31" i="3"/>
  <c r="B30" i="3"/>
  <c r="P37" i="3"/>
  <c r="D47" i="3"/>
  <c r="H37" i="3"/>
  <c r="P47" i="3"/>
  <c r="B37" i="3"/>
  <c r="D37" i="3"/>
  <c r="F37" i="3"/>
  <c r="D29" i="3"/>
  <c r="B29" i="3"/>
  <c r="C32" i="3"/>
  <c r="C33" i="3"/>
  <c r="C34" i="3"/>
  <c r="C35" i="3"/>
  <c r="C36" i="3"/>
  <c r="C46" i="3"/>
  <c r="P46" i="3" l="1"/>
  <c r="B32" i="3"/>
  <c r="D35" i="3"/>
  <c r="B35" i="3"/>
  <c r="D34" i="3"/>
  <c r="B34" i="3"/>
  <c r="D33" i="3"/>
  <c r="B33" i="3"/>
  <c r="D36" i="3"/>
  <c r="B36" i="3"/>
  <c r="D46" i="3"/>
  <c r="C53" i="3"/>
  <c r="L53" i="3" l="1"/>
  <c r="B51" i="3"/>
  <c r="B52" i="3"/>
  <c r="B48" i="3"/>
  <c r="B49" i="3"/>
  <c r="B50" i="3"/>
  <c r="F53" i="3"/>
  <c r="H53" i="3"/>
  <c r="P53" i="3"/>
  <c r="D53" i="3"/>
  <c r="C55" i="3"/>
  <c r="B43" i="3" s="1"/>
  <c r="B47" i="3"/>
  <c r="B53" i="3"/>
  <c r="B46" i="3"/>
  <c r="B21" i="3" l="1"/>
  <c r="H55" i="3"/>
  <c r="L55" i="3"/>
  <c r="P55" i="3"/>
  <c r="F55" i="3"/>
  <c r="B55" i="3"/>
  <c r="D55" i="3"/>
</calcChain>
</file>

<file path=xl/sharedStrings.xml><?xml version="1.0" encoding="utf-8"?>
<sst xmlns="http://schemas.openxmlformats.org/spreadsheetml/2006/main" count="232" uniqueCount="62">
  <si>
    <t>MARCHE PUBLIC DE MAITRISE D’ŒUVRE</t>
  </si>
  <si>
    <t>%</t>
  </si>
  <si>
    <t>Montant</t>
  </si>
  <si>
    <t>PRO</t>
  </si>
  <si>
    <t>ACT</t>
  </si>
  <si>
    <t>VISA</t>
  </si>
  <si>
    <t>DET</t>
  </si>
  <si>
    <t>AOR</t>
  </si>
  <si>
    <t>TOTAL</t>
  </si>
  <si>
    <t>TOTAL GLOBAL</t>
  </si>
  <si>
    <t>Répartition des honoraires par élément de mission et par cotraitant</t>
  </si>
  <si>
    <t>Nom Cotraitant 1</t>
  </si>
  <si>
    <t>Nom Cotraitant 2</t>
  </si>
  <si>
    <t>Nom Cotraitant 3</t>
  </si>
  <si>
    <t>Nom Cotraitant 4</t>
  </si>
  <si>
    <t>Nom Cotraitant 5</t>
  </si>
  <si>
    <t>Nom Cotraitant 6</t>
  </si>
  <si>
    <t>MANDATAIRE :</t>
  </si>
  <si>
    <t>…...........................................................................................................................</t>
  </si>
  <si>
    <t>DIAG</t>
  </si>
  <si>
    <t>OPC</t>
  </si>
  <si>
    <t>Montant prévisionnel des travaux :</t>
  </si>
  <si>
    <t>SOUS-TOTAL</t>
  </si>
  <si>
    <t>% / coût travaux prévisionnel</t>
  </si>
  <si>
    <t>% / élément de mission</t>
  </si>
  <si>
    <t>ESQ</t>
  </si>
  <si>
    <t>APS</t>
  </si>
  <si>
    <t>SYN</t>
  </si>
  <si>
    <t>CSSI</t>
  </si>
  <si>
    <t>CEM</t>
  </si>
  <si>
    <t>ANNEXE 2 A L’ACTE D’ENGAGEMENT</t>
  </si>
  <si>
    <t>Mission de maîtrise d'œuvre relative à la restructuration d’une zone d’audience qui comprend la rénovation des salles civile et correctionnelle dont la création d’un plancher pour chacune de ces salles et l’aménagement des espaces crées au-dessus de ces deux salles ainsi que des locaux connexes au R+1, rénovation des locaux connexes au RDC de ces deux salles d’audiences, l’aménagement de la salle des pas perdus et des locaux connexes au RDC. Le programme des travaux exclus les travaux de CVCD et menuiseries extérieures de l’ancien palais de justice d’Evreux. Le marché comprend une tranche ferme (diagnostic de la zone civile et de la salle des pas perdus) et 4 tranches optionnelles. Lieu d’exécution : APJ - 30 rue Joséphine – 27 000 Evreux</t>
  </si>
  <si>
    <t xml:space="preserve">Tranche ferme : mission complémentaire </t>
  </si>
  <si>
    <t xml:space="preserve">APD </t>
  </si>
  <si>
    <t xml:space="preserve">Tranche optionnelle 01 : mission complémentaire </t>
  </si>
  <si>
    <t xml:space="preserve">Tranche optionnelle 01 : Missions de base </t>
  </si>
  <si>
    <t>EXE TOTALE</t>
  </si>
  <si>
    <t>Tranche optionnelle 01 : Autres missions de MOE</t>
  </si>
  <si>
    <t>Acoustique</t>
  </si>
  <si>
    <t>Mobiliers et signalétiques</t>
  </si>
  <si>
    <t>Sourcing</t>
  </si>
  <si>
    <t>Label</t>
  </si>
  <si>
    <t>Déchêts - environnement et réemploi</t>
  </si>
  <si>
    <t>TRANCHE OPTIONELLE 01 (mission de base MOP + autres missions de MOE + missions complémentaires pour la zone audience civile + locaux connexes au RDC et R+1 )</t>
  </si>
  <si>
    <t xml:space="preserve">Tranche optionnelle 02 : mission complémentaire </t>
  </si>
  <si>
    <t>TRANCHE OPTIONNELLE 02 (diagnostic pour la zone correctionnelle (salle d'audience correctionnelle et locaux connexes au RDC et R+1)</t>
  </si>
  <si>
    <t>TRANCHE OPTIONELLE 03 (mission de base MOP + autres missions de MOE + missions complémentaires pour la zone audience correctionnelle + locaux connexes au RDC et R+1 )</t>
  </si>
  <si>
    <t xml:space="preserve">Tranche optionnelle 03 : Missions de base </t>
  </si>
  <si>
    <t xml:space="preserve">Tranche optionnelle 03 : mission complémentaire </t>
  </si>
  <si>
    <t>Tranche optionnelle 03 : Autres missions de MOE</t>
  </si>
  <si>
    <t xml:space="preserve">Tranche optionnelle 04 : Missions de base </t>
  </si>
  <si>
    <t xml:space="preserve">Tranche optionnelle 04 : mission complémentaire </t>
  </si>
  <si>
    <t>Tranche optionnelle 04 : Autres missions de MOE</t>
  </si>
  <si>
    <t xml:space="preserve">Recapitulatif tranche ferme et tranche optionnelles 01 + 02 + 03 + 04 </t>
  </si>
  <si>
    <t>tranche Ferme</t>
  </si>
  <si>
    <t>tranche optionnelle 01</t>
  </si>
  <si>
    <t>tranche optionnelle 02</t>
  </si>
  <si>
    <t>tranche optionnelle 03</t>
  </si>
  <si>
    <t>tranche optionnelle 04</t>
  </si>
  <si>
    <t>Total</t>
  </si>
  <si>
    <t>TRANCHE OPTIONELLE 04 (mission de base MOP + autres missions de MOE + missions complémentaires pour la salle des pas perdus et locaux connexes)</t>
  </si>
  <si>
    <t>TRANCHE FERME (diagnostic pour la zone civile (salle d'audience civile et locaux connexes au RDC et R+1) et diagnostic de la salle des pas perdus et locaux connexes au RDC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</si>
</sst>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quot;€ HT&quot;"/>
  </numFmts>
  <fonts count="10" x14ac:knownFonts="1">
    <font>
      <sz val="11"/>
      <color theme="1"/>
      <name val="Calibri"/>
      <family val="2"/>
      <scheme val="minor"/>
    </font>
    <font>
      <sz val="11"/>
      <color theme="1"/>
      <name val="Calibri"/>
      <family val="2"/>
      <scheme val="minor"/>
    </font>
    <font>
      <sz val="11"/>
      <color theme="1"/>
      <name val="Arial"/>
      <family val="2"/>
    </font>
    <font>
      <sz val="8"/>
      <name val="Calibri"/>
      <family val="2"/>
      <scheme val="minor"/>
    </font>
    <font>
      <sz val="10"/>
      <color theme="1"/>
      <name val="Arial"/>
      <family val="2"/>
    </font>
    <font>
      <b/>
      <sz val="10"/>
      <color theme="1"/>
      <name val="Arial"/>
      <family val="2"/>
    </font>
    <font>
      <b/>
      <sz val="12"/>
      <color theme="1"/>
      <name val="Arial"/>
      <family val="2"/>
    </font>
    <font>
      <b/>
      <sz val="12"/>
      <color rgb="FF000000"/>
      <name val="Arial"/>
      <family val="2"/>
    </font>
    <font>
      <sz val="12"/>
      <color theme="1"/>
      <name val="Arial"/>
      <family val="2"/>
    </font>
    <font>
      <b/>
      <sz val="10"/>
      <name val="Arial"/>
      <family val="2"/>
    </font>
  </fonts>
  <fills count="3">
    <fill>
      <patternFill patternType="none"/>
    </fill>
    <fill>
      <patternFill patternType="gray125"/>
    </fill>
    <fill>
      <patternFill patternType="solid">
        <fgColor theme="0" tint="-0.14999847407452621"/>
        <bgColor indexed="64"/>
      </patternFill>
    </fill>
  </fills>
  <borders count="47">
    <border>
      <left/>
      <right/>
      <top/>
      <bottom/>
      <diagonal/>
    </border>
    <border>
      <left/>
      <right/>
      <top/>
      <bottom style="thin">
        <color indexed="64"/>
      </bottom>
      <diagonal/>
    </border>
    <border>
      <left/>
      <right style="thin">
        <color indexed="64"/>
      </right>
      <top/>
      <bottom style="thin">
        <color auto="1"/>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medium">
        <color indexed="64"/>
      </left>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hair">
        <color indexed="64"/>
      </left>
      <right style="medium">
        <color indexed="64"/>
      </right>
      <top style="hair">
        <color indexed="64"/>
      </top>
      <bottom/>
      <diagonal/>
    </border>
    <border>
      <left style="hair">
        <color indexed="64"/>
      </left>
      <right style="medium">
        <color indexed="64"/>
      </right>
      <top/>
      <bottom style="hair">
        <color indexed="64"/>
      </bottom>
      <diagonal/>
    </border>
    <border>
      <left style="medium">
        <color indexed="64"/>
      </left>
      <right/>
      <top style="hair">
        <color indexed="64"/>
      </top>
      <bottom/>
      <diagonal/>
    </border>
    <border>
      <left style="medium">
        <color indexed="64"/>
      </left>
      <right/>
      <top/>
      <bottom style="hair">
        <color indexed="64"/>
      </bottom>
      <diagonal/>
    </border>
    <border>
      <left style="thin">
        <color indexed="64"/>
      </left>
      <right/>
      <top/>
      <bottom/>
      <diagonal/>
    </border>
    <border>
      <left/>
      <right style="thin">
        <color indexed="64"/>
      </right>
      <top/>
      <bottom/>
      <diagonal/>
    </border>
    <border>
      <left style="medium">
        <color indexed="64"/>
      </left>
      <right style="hair">
        <color indexed="64"/>
      </right>
      <top style="medium">
        <color indexed="64"/>
      </top>
      <bottom style="medium">
        <color indexed="64"/>
      </bottom>
      <diagonal/>
    </border>
    <border>
      <left style="hair">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medium">
        <color indexed="64"/>
      </right>
      <top/>
      <bottom/>
      <diagonal/>
    </border>
    <border>
      <left style="hair">
        <color indexed="64"/>
      </left>
      <right/>
      <top style="hair">
        <color indexed="64"/>
      </top>
      <bottom style="hair">
        <color indexed="64"/>
      </bottom>
      <diagonal/>
    </border>
    <border>
      <left style="hair">
        <color indexed="64"/>
      </left>
      <right/>
      <top style="hair">
        <color indexed="64"/>
      </top>
      <bottom/>
      <diagonal/>
    </border>
    <border>
      <left style="hair">
        <color indexed="64"/>
      </left>
      <right/>
      <top style="medium">
        <color indexed="64"/>
      </top>
      <bottom style="medium">
        <color indexed="64"/>
      </bottom>
      <diagonal/>
    </border>
    <border>
      <left style="hair">
        <color indexed="64"/>
      </left>
      <right/>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top style="hair">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top style="medium">
        <color indexed="64"/>
      </top>
      <bottom style="hair">
        <color indexed="64"/>
      </bottom>
      <diagonal/>
    </border>
    <border>
      <left/>
      <right style="medium">
        <color indexed="64"/>
      </right>
      <top style="medium">
        <color indexed="64"/>
      </top>
      <bottom style="hair">
        <color indexed="64"/>
      </bottom>
      <diagonal/>
    </border>
    <border>
      <left/>
      <right style="medium">
        <color indexed="64"/>
      </right>
      <top style="medium">
        <color indexed="64"/>
      </top>
      <bottom style="medium">
        <color indexed="64"/>
      </bottom>
      <diagonal/>
    </border>
    <border>
      <left style="medium">
        <color indexed="64"/>
      </left>
      <right style="hair">
        <color indexed="64"/>
      </right>
      <top/>
      <bottom/>
      <diagonal/>
    </border>
    <border>
      <left style="hair">
        <color indexed="64"/>
      </left>
      <right style="medium">
        <color indexed="64"/>
      </right>
      <top/>
      <bottom/>
      <diagonal/>
    </border>
    <border>
      <left style="hair">
        <color indexed="64"/>
      </left>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s>
  <cellStyleXfs count="4">
    <xf numFmtId="0" fontId="0" fillId="0" borderId="0"/>
    <xf numFmtId="44" fontId="1" fillId="0" borderId="0" applyFont="0" applyFill="0" applyBorder="0" applyAlignment="0" applyProtection="0"/>
    <xf numFmtId="9" fontId="1" fillId="0" borderId="0" applyFont="0" applyFill="0" applyBorder="0" applyAlignment="0" applyProtection="0"/>
    <xf numFmtId="0" fontId="2" fillId="0" borderId="0"/>
  </cellStyleXfs>
  <cellXfs count="98">
    <xf numFmtId="0" fontId="0" fillId="0" borderId="0" xfId="0"/>
    <xf numFmtId="0" fontId="4" fillId="0" borderId="0" xfId="0" applyFont="1" applyAlignment="1">
      <alignment horizontal="justify" vertical="center"/>
    </xf>
    <xf numFmtId="0" fontId="4" fillId="0" borderId="0" xfId="0" applyFont="1" applyBorder="1" applyAlignment="1">
      <alignment vertical="top" wrapText="1"/>
    </xf>
    <xf numFmtId="0" fontId="4" fillId="0" borderId="5" xfId="0" applyFont="1" applyBorder="1" applyAlignment="1">
      <alignment vertical="top" wrapText="1"/>
    </xf>
    <xf numFmtId="0" fontId="6" fillId="0" borderId="6" xfId="0" applyFont="1" applyBorder="1" applyAlignment="1">
      <alignment vertical="center"/>
    </xf>
    <xf numFmtId="0" fontId="4" fillId="0" borderId="17" xfId="0" applyFont="1" applyBorder="1" applyAlignment="1">
      <alignment vertical="top" wrapText="1"/>
    </xf>
    <xf numFmtId="0" fontId="6" fillId="0" borderId="0" xfId="0" applyFont="1" applyBorder="1" applyAlignment="1">
      <alignment vertical="center"/>
    </xf>
    <xf numFmtId="0" fontId="4" fillId="0" borderId="3" xfId="0" applyFont="1" applyBorder="1" applyAlignment="1">
      <alignment horizontal="justify" vertical="center"/>
    </xf>
    <xf numFmtId="0" fontId="5" fillId="2" borderId="8" xfId="0" applyFont="1" applyFill="1" applyBorder="1" applyAlignment="1">
      <alignment horizontal="center" vertical="center" wrapText="1"/>
    </xf>
    <xf numFmtId="10" fontId="5" fillId="2" borderId="10" xfId="2" applyNumberFormat="1" applyFont="1" applyFill="1" applyBorder="1" applyAlignment="1">
      <alignment horizontal="center" vertical="center" wrapText="1"/>
    </xf>
    <xf numFmtId="10" fontId="5" fillId="2" borderId="12" xfId="2" applyNumberFormat="1" applyFont="1" applyFill="1" applyBorder="1" applyAlignment="1">
      <alignment horizontal="center" vertical="center" wrapText="1"/>
    </xf>
    <xf numFmtId="10" fontId="5" fillId="2" borderId="19" xfId="2" applyNumberFormat="1" applyFont="1" applyFill="1" applyBorder="1" applyAlignment="1">
      <alignment horizontal="center" vertical="center" wrapText="1"/>
    </xf>
    <xf numFmtId="0" fontId="5" fillId="0" borderId="1" xfId="0" applyFont="1" applyBorder="1" applyAlignment="1">
      <alignment vertical="center" wrapText="1"/>
    </xf>
    <xf numFmtId="164" fontId="5" fillId="2" borderId="11" xfId="1" applyNumberFormat="1" applyFont="1" applyFill="1" applyBorder="1" applyAlignment="1">
      <alignment horizontal="center" vertical="center" wrapText="1"/>
    </xf>
    <xf numFmtId="164" fontId="5" fillId="2" borderId="13" xfId="1" applyNumberFormat="1" applyFont="1" applyFill="1" applyBorder="1" applyAlignment="1">
      <alignment horizontal="center" vertical="center" wrapText="1"/>
    </xf>
    <xf numFmtId="164" fontId="5" fillId="2" borderId="20" xfId="1" applyNumberFormat="1" applyFont="1" applyFill="1" applyBorder="1" applyAlignment="1">
      <alignment horizontal="center" vertical="center" wrapText="1"/>
    </xf>
    <xf numFmtId="164" fontId="4" fillId="0" borderId="11" xfId="1" applyNumberFormat="1" applyFont="1" applyBorder="1" applyAlignment="1">
      <alignment horizontal="center" vertical="center" wrapText="1"/>
    </xf>
    <xf numFmtId="164" fontId="4" fillId="0" borderId="13" xfId="1" applyNumberFormat="1" applyFont="1" applyBorder="1" applyAlignment="1">
      <alignment horizontal="center" vertical="center" wrapText="1"/>
    </xf>
    <xf numFmtId="164" fontId="4" fillId="0" borderId="14" xfId="1" applyNumberFormat="1" applyFont="1" applyBorder="1" applyAlignment="1">
      <alignment horizontal="center" vertical="center" wrapText="1"/>
    </xf>
    <xf numFmtId="0" fontId="5" fillId="0" borderId="0" xfId="0" applyFont="1" applyFill="1" applyBorder="1" applyAlignment="1">
      <alignment horizontal="center" vertical="center" wrapText="1"/>
    </xf>
    <xf numFmtId="0" fontId="4" fillId="0" borderId="0" xfId="0" applyFont="1" applyFill="1" applyBorder="1" applyAlignment="1">
      <alignment horizontal="center" vertical="center" wrapText="1"/>
    </xf>
    <xf numFmtId="0" fontId="5" fillId="0" borderId="23" xfId="0" applyFont="1" applyFill="1" applyBorder="1" applyAlignment="1">
      <alignment horizontal="center" vertical="center" wrapText="1"/>
    </xf>
    <xf numFmtId="10" fontId="5" fillId="0" borderId="0" xfId="2" applyNumberFormat="1" applyFont="1" applyFill="1" applyBorder="1" applyAlignment="1">
      <alignment horizontal="center" vertical="center" wrapText="1"/>
    </xf>
    <xf numFmtId="164" fontId="5" fillId="0" borderId="0" xfId="1" applyNumberFormat="1" applyFont="1" applyFill="1" applyBorder="1" applyAlignment="1">
      <alignment horizontal="center" vertical="center" wrapText="1"/>
    </xf>
    <xf numFmtId="10" fontId="4" fillId="0" borderId="10" xfId="2" applyNumberFormat="1" applyFont="1" applyFill="1" applyBorder="1" applyAlignment="1">
      <alignment horizontal="center" vertical="center" wrapText="1"/>
    </xf>
    <xf numFmtId="10" fontId="4" fillId="0" borderId="12" xfId="2" applyNumberFormat="1" applyFont="1" applyFill="1" applyBorder="1" applyAlignment="1">
      <alignment horizontal="center" vertical="center" wrapText="1"/>
    </xf>
    <xf numFmtId="164" fontId="4" fillId="0" borderId="25" xfId="1" applyNumberFormat="1" applyFont="1" applyBorder="1" applyAlignment="1">
      <alignment horizontal="center" vertical="center" wrapText="1"/>
    </xf>
    <xf numFmtId="164" fontId="4" fillId="0" borderId="26" xfId="1" applyNumberFormat="1" applyFont="1" applyBorder="1" applyAlignment="1">
      <alignment horizontal="center" vertical="center" wrapText="1"/>
    </xf>
    <xf numFmtId="164" fontId="5" fillId="2" borderId="27" xfId="1" applyNumberFormat="1" applyFont="1" applyFill="1" applyBorder="1" applyAlignment="1">
      <alignment horizontal="center" vertical="center" wrapText="1"/>
    </xf>
    <xf numFmtId="164" fontId="4" fillId="0" borderId="28" xfId="1" applyNumberFormat="1" applyFont="1" applyBorder="1" applyAlignment="1">
      <alignment horizontal="center" vertical="center" wrapText="1"/>
    </xf>
    <xf numFmtId="0" fontId="5" fillId="2" borderId="29" xfId="0" applyFont="1" applyFill="1" applyBorder="1" applyAlignment="1">
      <alignment horizontal="center" vertical="center" wrapText="1"/>
    </xf>
    <xf numFmtId="0" fontId="5" fillId="2" borderId="30" xfId="0" applyFont="1" applyFill="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31" xfId="0" applyFont="1" applyBorder="1" applyAlignment="1">
      <alignment horizontal="center" vertical="center" wrapText="1"/>
    </xf>
    <xf numFmtId="0" fontId="4" fillId="0" borderId="23" xfId="0" applyFont="1" applyFill="1" applyBorder="1" applyAlignment="1">
      <alignment horizontal="center" vertical="center" wrapText="1"/>
    </xf>
    <xf numFmtId="0" fontId="5" fillId="2" borderId="32" xfId="0" applyFont="1" applyFill="1" applyBorder="1" applyAlignment="1">
      <alignment vertical="center"/>
    </xf>
    <xf numFmtId="0" fontId="5" fillId="2" borderId="33" xfId="0" applyFont="1" applyFill="1" applyBorder="1" applyAlignment="1">
      <alignment vertical="center" wrapText="1"/>
    </xf>
    <xf numFmtId="44" fontId="5" fillId="2" borderId="33" xfId="1" applyFont="1" applyFill="1" applyBorder="1" applyAlignment="1">
      <alignment vertical="center" wrapText="1"/>
    </xf>
    <xf numFmtId="0" fontId="8" fillId="0" borderId="0" xfId="0" applyFont="1"/>
    <xf numFmtId="0" fontId="2" fillId="0" borderId="0" xfId="0" applyFont="1" applyBorder="1"/>
    <xf numFmtId="0" fontId="8" fillId="0" borderId="1" xfId="0" applyFont="1" applyBorder="1"/>
    <xf numFmtId="0" fontId="8" fillId="0" borderId="0" xfId="0" applyFont="1" applyAlignment="1">
      <alignment vertical="center"/>
    </xf>
    <xf numFmtId="0" fontId="8" fillId="0" borderId="0" xfId="0" applyFont="1" applyFill="1" applyAlignment="1">
      <alignment vertical="center"/>
    </xf>
    <xf numFmtId="0" fontId="8" fillId="0" borderId="0" xfId="0" applyFont="1" applyAlignment="1">
      <alignment horizontal="left" vertical="center"/>
    </xf>
    <xf numFmtId="0" fontId="4" fillId="0" borderId="35" xfId="0" applyFont="1" applyFill="1" applyBorder="1" applyAlignment="1">
      <alignment horizontal="center" vertical="center" wrapText="1"/>
    </xf>
    <xf numFmtId="10" fontId="4" fillId="0" borderId="7" xfId="2" applyNumberFormat="1" applyFont="1" applyFill="1" applyBorder="1" applyAlignment="1">
      <alignment vertical="center"/>
    </xf>
    <xf numFmtId="10" fontId="4" fillId="0" borderId="24" xfId="2" applyNumberFormat="1" applyFont="1" applyFill="1" applyBorder="1" applyAlignment="1">
      <alignment vertical="center"/>
    </xf>
    <xf numFmtId="10" fontId="4" fillId="2" borderId="21" xfId="2" applyNumberFormat="1" applyFont="1" applyFill="1" applyBorder="1" applyAlignment="1">
      <alignment vertical="center"/>
    </xf>
    <xf numFmtId="0" fontId="4" fillId="0" borderId="36" xfId="0" applyFont="1" applyFill="1" applyBorder="1" applyAlignment="1">
      <alignment vertical="center"/>
    </xf>
    <xf numFmtId="10" fontId="4" fillId="2" borderId="34" xfId="2" applyNumberFormat="1" applyFont="1" applyFill="1" applyBorder="1" applyAlignment="1">
      <alignment vertical="center"/>
    </xf>
    <xf numFmtId="10" fontId="4" fillId="0" borderId="37" xfId="2" applyNumberFormat="1" applyFont="1" applyFill="1" applyBorder="1" applyAlignment="1">
      <alignment vertical="center"/>
    </xf>
    <xf numFmtId="10" fontId="4" fillId="0" borderId="38" xfId="2" applyNumberFormat="1" applyFont="1" applyFill="1" applyBorder="1" applyAlignment="1">
      <alignment vertical="center"/>
    </xf>
    <xf numFmtId="0" fontId="4" fillId="0" borderId="36" xfId="0" applyFont="1" applyBorder="1"/>
    <xf numFmtId="0" fontId="2" fillId="0" borderId="0" xfId="0" applyFont="1" applyAlignment="1">
      <alignment horizontal="right"/>
    </xf>
    <xf numFmtId="0" fontId="4" fillId="0" borderId="0" xfId="0" applyFont="1" applyFill="1" applyBorder="1" applyAlignment="1">
      <alignment vertical="center"/>
    </xf>
    <xf numFmtId="10" fontId="4" fillId="0" borderId="42" xfId="2" applyNumberFormat="1" applyFont="1" applyFill="1" applyBorder="1" applyAlignment="1">
      <alignment horizontal="center" vertical="center" wrapText="1"/>
    </xf>
    <xf numFmtId="164" fontId="4" fillId="0" borderId="43" xfId="1" applyNumberFormat="1" applyFont="1" applyBorder="1" applyAlignment="1">
      <alignment horizontal="center" vertical="center" wrapText="1"/>
    </xf>
    <xf numFmtId="164" fontId="4" fillId="0" borderId="44" xfId="1" applyNumberFormat="1" applyFont="1" applyBorder="1" applyAlignment="1">
      <alignment horizontal="center" vertical="center" wrapText="1"/>
    </xf>
    <xf numFmtId="0" fontId="4" fillId="0" borderId="45"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15" xfId="0" applyFont="1" applyFill="1" applyBorder="1" applyAlignment="1">
      <alignment horizontal="center" vertical="center" wrapText="1"/>
    </xf>
    <xf numFmtId="0" fontId="5" fillId="0" borderId="8" xfId="0" applyFont="1" applyFill="1" applyBorder="1" applyAlignment="1">
      <alignment horizontal="center" vertical="center" wrapText="1"/>
    </xf>
    <xf numFmtId="0" fontId="5" fillId="0" borderId="32" xfId="0" applyFont="1" applyFill="1" applyBorder="1" applyAlignment="1">
      <alignment vertical="center"/>
    </xf>
    <xf numFmtId="0" fontId="4" fillId="0" borderId="16" xfId="0" applyFont="1" applyFill="1" applyBorder="1" applyAlignment="1">
      <alignment horizontal="center" vertical="center" wrapText="1"/>
    </xf>
    <xf numFmtId="164" fontId="2" fillId="0" borderId="0" xfId="1" applyNumberFormat="1" applyFont="1" applyFill="1" applyAlignment="1">
      <alignment horizontal="left"/>
    </xf>
    <xf numFmtId="0" fontId="5" fillId="2" borderId="12"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26" xfId="0" applyFont="1" applyBorder="1" applyAlignment="1">
      <alignment horizontal="center" vertical="center" wrapText="1"/>
    </xf>
    <xf numFmtId="0" fontId="0" fillId="0" borderId="46" xfId="0" applyBorder="1"/>
    <xf numFmtId="0" fontId="6" fillId="0" borderId="8" xfId="0" applyFont="1" applyBorder="1" applyAlignment="1">
      <alignment horizontal="center"/>
    </xf>
    <xf numFmtId="0" fontId="6" fillId="0" borderId="35" xfId="0" applyFont="1" applyBorder="1" applyAlignment="1">
      <alignment horizontal="center"/>
    </xf>
    <xf numFmtId="0" fontId="6" fillId="0" borderId="41" xfId="0" applyFont="1" applyBorder="1" applyAlignment="1">
      <alignment horizontal="center"/>
    </xf>
    <xf numFmtId="0" fontId="4" fillId="0" borderId="7" xfId="0" applyFont="1" applyBorder="1" applyAlignment="1">
      <alignment horizontal="center" vertical="center" wrapText="1"/>
    </xf>
    <xf numFmtId="0" fontId="4" fillId="0" borderId="22" xfId="0" applyFont="1" applyBorder="1" applyAlignment="1">
      <alignment horizontal="center" vertical="center" wrapText="1"/>
    </xf>
    <xf numFmtId="0" fontId="5" fillId="2" borderId="39" xfId="0" applyFont="1" applyFill="1" applyBorder="1" applyAlignment="1">
      <alignment horizontal="center" vertical="center" wrapText="1"/>
    </xf>
    <xf numFmtId="0" fontId="5" fillId="2" borderId="40" xfId="0" applyFont="1" applyFill="1" applyBorder="1" applyAlignment="1">
      <alignment horizontal="center" vertical="center" wrapText="1"/>
    </xf>
    <xf numFmtId="0" fontId="4" fillId="0" borderId="39" xfId="0" applyFont="1" applyBorder="1" applyAlignment="1">
      <alignment horizontal="center" vertical="center" wrapText="1"/>
    </xf>
    <xf numFmtId="0" fontId="4" fillId="0" borderId="40" xfId="0" applyFont="1" applyBorder="1" applyAlignment="1">
      <alignment horizontal="center" vertical="center" wrapText="1"/>
    </xf>
    <xf numFmtId="0" fontId="7" fillId="2" borderId="0" xfId="0" applyFont="1" applyFill="1" applyAlignment="1">
      <alignment horizontal="center" vertical="center"/>
    </xf>
    <xf numFmtId="0" fontId="6" fillId="0" borderId="5" xfId="0" applyFont="1" applyBorder="1" applyAlignment="1">
      <alignment horizontal="center" vertical="center" wrapText="1"/>
    </xf>
    <xf numFmtId="0" fontId="6" fillId="0" borderId="6" xfId="0" applyFont="1" applyBorder="1" applyAlignment="1">
      <alignment horizontal="center" vertical="center" wrapText="1"/>
    </xf>
    <xf numFmtId="0" fontId="6" fillId="0" borderId="4" xfId="0" applyFont="1" applyBorder="1" applyAlignment="1">
      <alignment horizontal="center" vertical="center" wrapText="1"/>
    </xf>
    <xf numFmtId="0" fontId="6" fillId="0" borderId="17" xfId="0" applyFont="1" applyBorder="1" applyAlignment="1">
      <alignment horizontal="center" vertical="center" wrapText="1"/>
    </xf>
    <xf numFmtId="0" fontId="6" fillId="0" borderId="0" xfId="0" applyFont="1" applyBorder="1" applyAlignment="1">
      <alignment horizontal="center" vertical="center" wrapText="1"/>
    </xf>
    <xf numFmtId="0" fontId="6" fillId="0" borderId="18" xfId="0" applyFont="1" applyBorder="1" applyAlignment="1">
      <alignment horizontal="center" vertical="center" wrapText="1"/>
    </xf>
    <xf numFmtId="0" fontId="6" fillId="0" borderId="3" xfId="0" applyFont="1" applyBorder="1" applyAlignment="1">
      <alignment horizontal="center" vertical="center" wrapText="1"/>
    </xf>
    <xf numFmtId="0" fontId="6" fillId="0" borderId="1" xfId="0" applyFont="1" applyBorder="1" applyAlignment="1">
      <alignment horizontal="center" vertical="center" wrapText="1"/>
    </xf>
    <xf numFmtId="0" fontId="6" fillId="0" borderId="2" xfId="0" applyFont="1" applyBorder="1" applyAlignment="1">
      <alignment horizontal="center" vertical="center" wrapText="1"/>
    </xf>
    <xf numFmtId="0" fontId="6" fillId="0" borderId="0" xfId="0" applyFont="1" applyBorder="1" applyAlignment="1">
      <alignment horizontal="center" vertical="center"/>
    </xf>
    <xf numFmtId="0" fontId="6" fillId="0" borderId="18" xfId="0" applyFont="1" applyBorder="1" applyAlignment="1">
      <alignment horizontal="center" vertical="center"/>
    </xf>
    <xf numFmtId="0" fontId="9" fillId="0" borderId="6"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8" xfId="0" applyFont="1" applyFill="1" applyBorder="1" applyAlignment="1">
      <alignment horizontal="center" vertical="center" wrapText="1"/>
    </xf>
    <xf numFmtId="0" fontId="4" fillId="0" borderId="24" xfId="0" applyFont="1" applyBorder="1" applyAlignment="1">
      <alignment horizontal="center" vertical="center" wrapText="1"/>
    </xf>
  </cellXfs>
  <cellStyles count="4">
    <cellStyle name="Monétaire" xfId="1" builtinId="4"/>
    <cellStyle name="Normal" xfId="0" builtinId="0"/>
    <cellStyle name="Normal 3" xfId="3" xr:uid="{9CDC7DB8-857C-4114-8CC6-1FF878F670CB}"/>
    <cellStyle name="Pourcentage" xfId="2" builtinId="5"/>
  </cellStyles>
  <dxfs count="0"/>
  <tableStyles count="0" defaultTableStyle="TableStyleMedium2" defaultPivotStyle="PivotStyleLight16"/>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editAs="oneCell">
    <xdr:from>
      <xdr:col>0</xdr:col>
      <xdr:colOff>32810</xdr:colOff>
      <xdr:row>3</xdr:row>
      <xdr:rowOff>28575</xdr:rowOff>
    </xdr:from>
    <xdr:to>
      <xdr:col>1</xdr:col>
      <xdr:colOff>598286</xdr:colOff>
      <xdr:row>9</xdr:row>
      <xdr:rowOff>169244</xdr:rowOff>
    </xdr:to>
    <xdr:pic>
      <xdr:nvPicPr>
        <xdr:cNvPr id="3" name="Image 2">
          <a:extLst>
            <a:ext uri="{FF2B5EF4-FFF2-40B4-BE49-F238E27FC236}">
              <a16:creationId xmlns:a16="http://schemas.microsoft.com/office/drawing/2014/main" id="{C5736DC6-A665-4AA1-8E96-16D71CEE664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18342" r="19048"/>
        <a:stretch/>
      </xdr:blipFill>
      <xdr:spPr>
        <a:xfrm>
          <a:off x="32810" y="628650"/>
          <a:ext cx="1676726" cy="1350344"/>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rv-sto-fc-02\commun$\08-DPI\DIR\SITES\44\CARCOUET_LGT\19D08056%20EXTENSION%20RESTAURATION%20331\3%20FINANCIER\1-bilans%20financiers\1-pr&#233;visionnel\FFP_19D08056_Loi%20MOP.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paysdelaloire-my.sharepoint.com/personal/blandine_pinet_paysdelaloire_fr/Documents/04_Ressources_CONCEPTION/1_RAO%203D_PI.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ivi financier"/>
      <sheetName val="Données"/>
    </sheetNames>
    <sheetDataSet>
      <sheetData sheetId="0"/>
      <sheetData sheetId="1">
        <row r="2">
          <cell r="F2" t="str">
            <v>L.CARFANTAN</v>
          </cell>
          <cell r="G2" t="str">
            <v>S.LOIRAT</v>
          </cell>
          <cell r="I2" t="str">
            <v xml:space="preserve"> Lycée AIMÉ CÉSAIRE</v>
          </cell>
          <cell r="J2" t="str">
            <v>CLISSON</v>
          </cell>
        </row>
        <row r="3">
          <cell r="F3" t="str">
            <v>N.PIRAUD</v>
          </cell>
          <cell r="G3" t="str">
            <v>S. DAVID</v>
          </cell>
          <cell r="I3" t="str">
            <v xml:space="preserve"> Lycée ALBERT CAMUS</v>
          </cell>
          <cell r="J3" t="str">
            <v>NANTES</v>
          </cell>
        </row>
        <row r="4">
          <cell r="G4" t="str">
            <v>D.LIEGEARD</v>
          </cell>
          <cell r="I4" t="str">
            <v xml:space="preserve"> Lycée ALCIDE D'ORBIGNY</v>
          </cell>
          <cell r="J4" t="str">
            <v>BOUAYE</v>
          </cell>
        </row>
        <row r="5">
          <cell r="G5" t="str">
            <v>B.MIGEON</v>
          </cell>
          <cell r="I5" t="str">
            <v xml:space="preserve"> Lycée CARCOUËT</v>
          </cell>
          <cell r="J5" t="str">
            <v>NANTES</v>
          </cell>
        </row>
        <row r="6">
          <cell r="G6" t="str">
            <v>J.BOUDJERDA</v>
          </cell>
          <cell r="I6" t="str">
            <v xml:space="preserve"> Lycée CLÉMENCEAU</v>
          </cell>
          <cell r="J6" t="str">
            <v>NANTES</v>
          </cell>
        </row>
        <row r="7">
          <cell r="G7" t="str">
            <v>S.GAUTHIER</v>
          </cell>
          <cell r="I7" t="str">
            <v>ÉREA LA RIVIÈRE</v>
          </cell>
          <cell r="J7" t="str">
            <v>NANTES</v>
          </cell>
        </row>
        <row r="8">
          <cell r="G8" t="str">
            <v>M.MELCHI</v>
          </cell>
          <cell r="I8" t="str">
            <v xml:space="preserve"> Lycée FRANÇOIS ARAGO</v>
          </cell>
          <cell r="J8" t="str">
            <v>NANTES</v>
          </cell>
        </row>
        <row r="9">
          <cell r="G9" t="str">
            <v>B.PINET</v>
          </cell>
        </row>
        <row r="10">
          <cell r="G10" t="str">
            <v>A. PEUCHANT</v>
          </cell>
          <cell r="I10" t="str">
            <v xml:space="preserve"> Lycée GABRIEL GUIST'HAU</v>
          </cell>
          <cell r="J10" t="str">
            <v>NANTES</v>
          </cell>
        </row>
        <row r="11">
          <cell r="F11" t="str">
            <v>S.JAMET</v>
          </cell>
          <cell r="G11" t="str">
            <v>B.THIRÉ</v>
          </cell>
          <cell r="I11" t="str">
            <v xml:space="preserve"> Lycée HONORÉ D'ESTIENNE D'ORVES</v>
          </cell>
          <cell r="J11" t="str">
            <v>CARQUEFOU</v>
          </cell>
        </row>
        <row r="12">
          <cell r="F12" t="str">
            <v>V.VINCE</v>
          </cell>
          <cell r="G12" t="str">
            <v>K.BERTHEBAUD</v>
          </cell>
          <cell r="I12" t="str">
            <v xml:space="preserve"> Lycée JEAN PERRIN</v>
          </cell>
          <cell r="J12" t="str">
            <v>REZÉ</v>
          </cell>
        </row>
        <row r="13">
          <cell r="G13" t="str">
            <v>S. HANNHART</v>
          </cell>
          <cell r="I13" t="str">
            <v xml:space="preserve"> Lycée JEAN-JACQUES AUDUBON</v>
          </cell>
          <cell r="J13" t="str">
            <v>COUËRON</v>
          </cell>
        </row>
        <row r="14">
          <cell r="G14" t="str">
            <v>J. RETAIL</v>
          </cell>
          <cell r="I14" t="str">
            <v xml:space="preserve"> Lycée JOUBERT - ÉMILIEN MAILLARD</v>
          </cell>
          <cell r="J14" t="str">
            <v>ANCENIS</v>
          </cell>
        </row>
        <row r="15">
          <cell r="G15" t="str">
            <v>S.VLAVOGILAKI</v>
          </cell>
          <cell r="I15" t="str">
            <v xml:space="preserve"> Lycée JULES VERNE</v>
          </cell>
          <cell r="J15" t="str">
            <v>NANTES</v>
          </cell>
        </row>
        <row r="16">
          <cell r="I16" t="str">
            <v xml:space="preserve"> Lycée L A DE BOUGAINVILLE</v>
          </cell>
          <cell r="J16" t="str">
            <v>NANTES</v>
          </cell>
        </row>
        <row r="17">
          <cell r="I17" t="str">
            <v xml:space="preserve"> Lycée LA COLINIÈRE</v>
          </cell>
          <cell r="J17" t="str">
            <v>NANTES</v>
          </cell>
        </row>
        <row r="18">
          <cell r="F18" t="str">
            <v>C.NOUTEAU</v>
          </cell>
          <cell r="G18" t="str">
            <v>T. MARTIN</v>
          </cell>
          <cell r="I18" t="str">
            <v xml:space="preserve"> Lycée LA HERDRIE</v>
          </cell>
          <cell r="J18" t="str">
            <v>BASSE-GOULAINE</v>
          </cell>
        </row>
        <row r="19">
          <cell r="F19" t="str">
            <v>D. POYAC</v>
          </cell>
          <cell r="G19" t="str">
            <v>O. GANGNAT</v>
          </cell>
          <cell r="I19" t="str">
            <v xml:space="preserve"> Lycée LÉONARD DE VINCI</v>
          </cell>
          <cell r="J19" t="str">
            <v>NANTES</v>
          </cell>
        </row>
        <row r="20">
          <cell r="F20" t="str">
            <v>J.ROCHETTE</v>
          </cell>
          <cell r="G20" t="str">
            <v>S.JOUHET</v>
          </cell>
          <cell r="I20" t="str">
            <v xml:space="preserve"> Lycée LES BOURDONNIÈRES</v>
          </cell>
          <cell r="J20" t="str">
            <v>NANTES</v>
          </cell>
        </row>
        <row r="21">
          <cell r="G21" t="str">
            <v>A.MIAULT</v>
          </cell>
          <cell r="I21" t="str">
            <v xml:space="preserve"> Lycée LES SAVARIÈRES</v>
          </cell>
          <cell r="J21" t="str">
            <v>SAINT-SÉBASTIEN-SUR-LOIRE</v>
          </cell>
        </row>
        <row r="22">
          <cell r="G22" t="str">
            <v>J-L.DEROUET</v>
          </cell>
          <cell r="I22" t="str">
            <v xml:space="preserve"> Lycée LIVET</v>
          </cell>
          <cell r="J22" t="str">
            <v>NANTES</v>
          </cell>
        </row>
        <row r="23">
          <cell r="G23" t="str">
            <v>L.HUET</v>
          </cell>
          <cell r="I23" t="str">
            <v xml:space="preserve"> Lycée LOUIS-JACQUES GOUSSIER</v>
          </cell>
          <cell r="J23" t="str">
            <v>REZÉ</v>
          </cell>
        </row>
        <row r="24">
          <cell r="G24" t="str">
            <v>T.JOSEPH</v>
          </cell>
          <cell r="I24" t="str">
            <v xml:space="preserve"> Lycée MARITIME JACQUES CASSARD</v>
          </cell>
          <cell r="J24" t="str">
            <v>NANTES</v>
          </cell>
        </row>
        <row r="25">
          <cell r="I25" t="str">
            <v xml:space="preserve"> Lycée MICHELET</v>
          </cell>
          <cell r="J25" t="str">
            <v>NANTES</v>
          </cell>
        </row>
        <row r="26">
          <cell r="F26" t="str">
            <v>M.FOUCHER</v>
          </cell>
          <cell r="G26" t="str">
            <v>D.BOURCIER</v>
          </cell>
          <cell r="I26" t="str">
            <v xml:space="preserve"> Lycée MONGE LA CHAUVINIÈRE</v>
          </cell>
          <cell r="J26" t="str">
            <v>NANTES</v>
          </cell>
        </row>
        <row r="27">
          <cell r="F27" t="str">
            <v>D. POYAC</v>
          </cell>
          <cell r="G27" t="str">
            <v>J-F.DEFAYE</v>
          </cell>
          <cell r="I27" t="str">
            <v xml:space="preserve"> Lycée NANTES TERRE ATLANTIQUE</v>
          </cell>
          <cell r="J27" t="str">
            <v>SAINT-HERBLAIN</v>
          </cell>
        </row>
        <row r="28">
          <cell r="G28" t="str">
            <v>E.TROHEL</v>
          </cell>
          <cell r="I28" t="str">
            <v xml:space="preserve"> Lycée NELSON MANDELA</v>
          </cell>
          <cell r="J28" t="str">
            <v>NANTES</v>
          </cell>
        </row>
        <row r="29">
          <cell r="G29" t="str">
            <v>J-L.DEROUET</v>
          </cell>
          <cell r="I29" t="str">
            <v xml:space="preserve"> Lycée NICOLAS APPERT</v>
          </cell>
          <cell r="J29" t="str">
            <v>ORVAULT</v>
          </cell>
        </row>
        <row r="30">
          <cell r="I30" t="str">
            <v xml:space="preserve"> Lycée PABLO NERUDA</v>
          </cell>
          <cell r="J30" t="str">
            <v>BOUGUENAIS</v>
          </cell>
        </row>
        <row r="33">
          <cell r="F33" t="str">
            <v>C.LE ROY</v>
          </cell>
          <cell r="G33" t="str">
            <v>A.SERVEAU</v>
          </cell>
        </row>
        <row r="34">
          <cell r="F34" t="str">
            <v>A-S.POUSSIN</v>
          </cell>
          <cell r="G34" t="str">
            <v>N.HERVÉ</v>
          </cell>
        </row>
        <row r="35">
          <cell r="G35" t="str">
            <v>M.PICARD</v>
          </cell>
        </row>
        <row r="36">
          <cell r="G36" t="str">
            <v>T.FONTAINE</v>
          </cell>
        </row>
        <row r="37">
          <cell r="G37" t="str">
            <v>D.TRUDELLE</v>
          </cell>
          <cell r="I37" t="str">
            <v xml:space="preserve"> Lycée ALBERT CHASSAGNE</v>
          </cell>
          <cell r="J37" t="str">
            <v>PAIMBOEUF</v>
          </cell>
        </row>
        <row r="38">
          <cell r="I38" t="str">
            <v xml:space="preserve"> Lycée ANDRÉ BOULLOCHE</v>
          </cell>
          <cell r="J38" t="str">
            <v>SAINT-NAZAIRE</v>
          </cell>
        </row>
        <row r="39">
          <cell r="I39" t="str">
            <v xml:space="preserve"> Lycée ARISTIDE BRIAND</v>
          </cell>
          <cell r="J39" t="str">
            <v>SAINT-NAZAIRE</v>
          </cell>
        </row>
        <row r="40">
          <cell r="F40" t="str">
            <v>S.CHOPIN</v>
          </cell>
          <cell r="G40" t="str">
            <v>M.PERSON</v>
          </cell>
          <cell r="I40" t="str">
            <v xml:space="preserve"> Lycée BROSSAUD - BLANCHO</v>
          </cell>
          <cell r="J40" t="str">
            <v>SAINT-NAZAIRE</v>
          </cell>
        </row>
        <row r="41">
          <cell r="F41" t="str">
            <v>S.MARIONNEAU</v>
          </cell>
          <cell r="G41" t="str">
            <v>N. BROCHARD</v>
          </cell>
          <cell r="I41" t="str">
            <v xml:space="preserve"> Lycée CAMILLE CLAUDEL</v>
          </cell>
          <cell r="J41" t="str">
            <v>BLAIN</v>
          </cell>
        </row>
        <row r="42">
          <cell r="G42" t="str">
            <v>B. PINET</v>
          </cell>
          <cell r="I42" t="str">
            <v xml:space="preserve"> Lycée DES TROIS RIVIÈRES</v>
          </cell>
          <cell r="J42" t="str">
            <v>PONTCHÂTEAU</v>
          </cell>
        </row>
        <row r="43">
          <cell r="G43" t="str">
            <v>C.DURANTEAU</v>
          </cell>
          <cell r="I43" t="str">
            <v xml:space="preserve"> Lycée GALILÉE</v>
          </cell>
          <cell r="J43" t="str">
            <v>GUÉRANDE</v>
          </cell>
        </row>
        <row r="44">
          <cell r="G44" t="str">
            <v>J-P.GUINÉ</v>
          </cell>
          <cell r="I44" t="str">
            <v xml:space="preserve"> Lycée GRAND AIR</v>
          </cell>
          <cell r="J44" t="str">
            <v>LA BAULE-ESCOUBLAC</v>
          </cell>
        </row>
        <row r="45">
          <cell r="I45" t="str">
            <v xml:space="preserve"> Lycée GUY MOQUET - ETIENNE LENOIR</v>
          </cell>
          <cell r="J45" t="str">
            <v>CHÂTEAUBRIANT</v>
          </cell>
        </row>
        <row r="46">
          <cell r="I46" t="str">
            <v xml:space="preserve"> Lycée HEINLEX</v>
          </cell>
          <cell r="J46" t="str">
            <v>SAINT-NAZAIRE</v>
          </cell>
        </row>
        <row r="47">
          <cell r="I47" t="str">
            <v xml:space="preserve"> Lycée JACQUES PREVERT</v>
          </cell>
          <cell r="J47" t="str">
            <v>SAVENAY</v>
          </cell>
        </row>
        <row r="48">
          <cell r="I48" t="str">
            <v xml:space="preserve"> Lycée LOUIS ARMAND</v>
          </cell>
          <cell r="J48" t="str">
            <v>MACHECOUL-SAINT MÊME</v>
          </cell>
        </row>
        <row r="49">
          <cell r="I49" t="str">
            <v xml:space="preserve"> Lycée OLIVIER GUICHARD</v>
          </cell>
          <cell r="J49" t="str">
            <v>GUÉRANDE</v>
          </cell>
        </row>
        <row r="50">
          <cell r="I50" t="str">
            <v xml:space="preserve"> Lycée PAYS DE RETZ</v>
          </cell>
          <cell r="J50" t="str">
            <v>PORNIC</v>
          </cell>
        </row>
        <row r="51">
          <cell r="I51" t="str">
            <v xml:space="preserve">Lycée ALCIDE D'ORBIGNY </v>
          </cell>
          <cell r="J51" t="str">
            <v>BOUAYE</v>
          </cell>
        </row>
        <row r="52">
          <cell r="I52" t="str">
            <v>Lycée JEAN-JACQUES AUDUBON</v>
          </cell>
          <cell r="J52" t="str">
            <v>COUËRON</v>
          </cell>
        </row>
        <row r="53">
          <cell r="I53" t="str">
            <v>Lycée NICOLAS APPERT</v>
          </cell>
          <cell r="J53" t="str">
            <v>ORVAULT</v>
          </cell>
        </row>
        <row r="54">
          <cell r="I54" t="str">
            <v>Lycée PABLO NERUDA</v>
          </cell>
          <cell r="J54" t="str">
            <v>BOUGUENAIS</v>
          </cell>
        </row>
        <row r="69">
          <cell r="I69" t="str">
            <v xml:space="preserve"> Lycée ANGERS LE FRESNE</v>
          </cell>
          <cell r="J69" t="str">
            <v>ANGERS</v>
          </cell>
        </row>
        <row r="70">
          <cell r="I70" t="str">
            <v xml:space="preserve"> Lycée AUGUSTE ET JEAN RENOIR</v>
          </cell>
          <cell r="J70" t="str">
            <v>ANGERS</v>
          </cell>
        </row>
        <row r="71">
          <cell r="I71" t="str">
            <v xml:space="preserve"> Lycée BLAISE PASCAL</v>
          </cell>
          <cell r="J71" t="str">
            <v>SEGRÉ EN ANJOU BLEU</v>
          </cell>
        </row>
        <row r="72">
          <cell r="I72" t="str">
            <v xml:space="preserve"> Lycée CHEVROLLIER</v>
          </cell>
          <cell r="J72" t="str">
            <v>ANGERS</v>
          </cell>
        </row>
        <row r="73">
          <cell r="I73" t="str">
            <v xml:space="preserve"> Lycée DAVID D'ANGERS</v>
          </cell>
          <cell r="J73" t="str">
            <v>ANGERS</v>
          </cell>
        </row>
        <row r="74">
          <cell r="I74" t="str">
            <v xml:space="preserve"> Lycée DE L'HYRÔME</v>
          </cell>
          <cell r="J74" t="str">
            <v>CHEMILLÉ-EN-ANJOU</v>
          </cell>
        </row>
        <row r="75">
          <cell r="I75" t="str">
            <v xml:space="preserve"> Lycée DUPLESSIS MORNAY</v>
          </cell>
          <cell r="J75" t="str">
            <v>SAUMUR</v>
          </cell>
        </row>
        <row r="76">
          <cell r="I76" t="str">
            <v xml:space="preserve"> Lycée EDGARD PISANI</v>
          </cell>
          <cell r="J76" t="str">
            <v>MONTREUIL-BELLAY</v>
          </cell>
        </row>
        <row r="77">
          <cell r="I77" t="str">
            <v xml:space="preserve"> Lycée EMMANUEL MOUNIER</v>
          </cell>
          <cell r="J77" t="str">
            <v>ANGERS</v>
          </cell>
        </row>
        <row r="78">
          <cell r="I78" t="str">
            <v>ÉREA LES TERRES ROUGES</v>
          </cell>
          <cell r="J78" t="str">
            <v>SAINT-BARTHÉLÉMY-D'ANJOU</v>
          </cell>
        </row>
        <row r="79">
          <cell r="I79" t="str">
            <v xml:space="preserve"> Lycée EUROPE ROBERT SCHUMAN</v>
          </cell>
          <cell r="J79" t="str">
            <v>CHOLET</v>
          </cell>
        </row>
        <row r="80">
          <cell r="I80" t="str">
            <v xml:space="preserve"> Lycée FERNAND RENAUDEAU</v>
          </cell>
          <cell r="J80" t="str">
            <v>CHOLET</v>
          </cell>
        </row>
        <row r="81">
          <cell r="I81" t="str">
            <v>Lycée DE LA MODE</v>
          </cell>
          <cell r="J81" t="str">
            <v>CHOLET</v>
          </cell>
        </row>
        <row r="82">
          <cell r="I82" t="str">
            <v xml:space="preserve"> Lycée HENRI BERGSON</v>
          </cell>
          <cell r="J82" t="str">
            <v>ANGERS</v>
          </cell>
        </row>
        <row r="83">
          <cell r="I83" t="str">
            <v xml:space="preserve"> Lycée HENRI DUNANT</v>
          </cell>
          <cell r="J83" t="str">
            <v>ANGERS</v>
          </cell>
        </row>
        <row r="84">
          <cell r="I84" t="str">
            <v xml:space="preserve"> Lycée JEAN BODIN</v>
          </cell>
          <cell r="J84" t="str">
            <v>LES PONTS-DE-CÉ</v>
          </cell>
        </row>
        <row r="85">
          <cell r="I85" t="str">
            <v xml:space="preserve"> Lycée JEAN MOULIN</v>
          </cell>
          <cell r="J85" t="str">
            <v>ANGERS</v>
          </cell>
        </row>
        <row r="86">
          <cell r="I86" t="str">
            <v xml:space="preserve"> Lycée JOACHIM DU BELLAY</v>
          </cell>
          <cell r="J86" t="str">
            <v>ANGERS</v>
          </cell>
        </row>
        <row r="87">
          <cell r="I87" t="str">
            <v xml:space="preserve"> Lycée JULIEN GRACQ</v>
          </cell>
          <cell r="J87" t="str">
            <v>BEAUPRÉAU-EN-MAUGES</v>
          </cell>
        </row>
        <row r="88">
          <cell r="I88" t="str">
            <v xml:space="preserve"> Lycée LUDOVIC MÉNARD</v>
          </cell>
          <cell r="J88" t="str">
            <v>TRÉLAZÉ</v>
          </cell>
        </row>
        <row r="89">
          <cell r="I89" t="str">
            <v xml:space="preserve"> Lycée NARCÉ</v>
          </cell>
          <cell r="J89" t="str">
            <v>LOIRE-AUTHION</v>
          </cell>
        </row>
        <row r="90">
          <cell r="I90" t="str">
            <v xml:space="preserve"> Lycée PAUL-ÉMILE VICTOR</v>
          </cell>
          <cell r="J90" t="str">
            <v>AVRILLÉ</v>
          </cell>
        </row>
        <row r="91">
          <cell r="I91" t="str">
            <v xml:space="preserve"> Lycée SADI CARNOT – JEAN BERTIN</v>
          </cell>
          <cell r="J91" t="str">
            <v>SAUMUR</v>
          </cell>
        </row>
        <row r="92">
          <cell r="I92" t="str">
            <v xml:space="preserve"> Lycée SIMONE VEIL</v>
          </cell>
          <cell r="J92" t="str">
            <v>ANGERS</v>
          </cell>
        </row>
        <row r="101">
          <cell r="I101" t="str">
            <v xml:space="preserve"> Lycée AMBROISE PARÉ</v>
          </cell>
          <cell r="J101" t="str">
            <v>LAVAL</v>
          </cell>
        </row>
        <row r="102">
          <cell r="I102" t="str">
            <v xml:space="preserve"> Lycée DOUANIER ROUSSEAU</v>
          </cell>
          <cell r="J102" t="str">
            <v>LAVAL</v>
          </cell>
        </row>
        <row r="103">
          <cell r="I103" t="str">
            <v xml:space="preserve"> Lycée GASTON LESNARD</v>
          </cell>
          <cell r="J103" t="str">
            <v>LAVAL</v>
          </cell>
        </row>
        <row r="104">
          <cell r="I104" t="str">
            <v xml:space="preserve"> Lycée HAUT ANJOU</v>
          </cell>
          <cell r="J104" t="str">
            <v>CHÂTEAU-GONTIER</v>
          </cell>
        </row>
        <row r="105">
          <cell r="I105" t="str">
            <v xml:space="preserve"> Lycée LAVOISIER</v>
          </cell>
          <cell r="J105" t="str">
            <v>MAYENNE</v>
          </cell>
        </row>
        <row r="106">
          <cell r="I106" t="str">
            <v xml:space="preserve"> Lycée LÉONARD DE VINCI</v>
          </cell>
          <cell r="J106" t="str">
            <v>MAYENNE</v>
          </cell>
        </row>
        <row r="107">
          <cell r="I107" t="str">
            <v xml:space="preserve"> Lycée AGRICOLE DE LAVAL</v>
          </cell>
          <cell r="J107" t="str">
            <v>LAVAL</v>
          </cell>
        </row>
        <row r="108">
          <cell r="I108" t="str">
            <v xml:space="preserve"> Lycée PIERRE ET MARIE CURIE</v>
          </cell>
          <cell r="J108" t="str">
            <v>CHÂTEAU-GONTIER</v>
          </cell>
        </row>
        <row r="109">
          <cell r="I109" t="str">
            <v xml:space="preserve"> Lycée RAOUL VADEPIED</v>
          </cell>
          <cell r="J109" t="str">
            <v>EVRON</v>
          </cell>
        </row>
        <row r="110">
          <cell r="I110" t="str">
            <v xml:space="preserve"> Lycée RÉAUMUR</v>
          </cell>
          <cell r="J110" t="str">
            <v>LAVAL</v>
          </cell>
        </row>
        <row r="111">
          <cell r="I111" t="str">
            <v xml:space="preserve"> Lycée ROBERT BURON</v>
          </cell>
          <cell r="J111" t="str">
            <v>LAVAL</v>
          </cell>
        </row>
        <row r="112">
          <cell r="I112" t="str">
            <v xml:space="preserve"> Lycée VICTOR HUGO</v>
          </cell>
          <cell r="J112" t="str">
            <v>CHÂTEAU-GONTIER</v>
          </cell>
        </row>
        <row r="133">
          <cell r="I133" t="str">
            <v xml:space="preserve"> Lycée ANDRÉ MALRAUX</v>
          </cell>
          <cell r="J133" t="str">
            <v>ALLONNES</v>
          </cell>
        </row>
        <row r="134">
          <cell r="I134" t="str">
            <v xml:space="preserve"> Lycée ANDRÉ PROVOTS</v>
          </cell>
          <cell r="J134" t="str">
            <v>BRETTE-LES-PINS</v>
          </cell>
        </row>
        <row r="135">
          <cell r="I135" t="str">
            <v xml:space="preserve"> Lycée BELLEVUE</v>
          </cell>
          <cell r="J135" t="str">
            <v>LE MANS</v>
          </cell>
        </row>
        <row r="136">
          <cell r="I136" t="str">
            <v xml:space="preserve"> Lycée CLAUDE CHAPPE</v>
          </cell>
          <cell r="J136" t="str">
            <v>ARNAGE</v>
          </cell>
        </row>
        <row r="137">
          <cell r="I137" t="str">
            <v>ÉREA RAPHAËL ÉLIZÉ</v>
          </cell>
          <cell r="J137" t="str">
            <v>CHANGE</v>
          </cell>
        </row>
        <row r="138">
          <cell r="I138" t="str">
            <v xml:space="preserve"> Lycée ESTOURNELLES DE CONSTANT</v>
          </cell>
          <cell r="J138" t="str">
            <v>LA FLÈCHE</v>
          </cell>
        </row>
        <row r="139">
          <cell r="I139" t="str">
            <v xml:space="preserve"> Lycée FUNAY - HÉLÈNE BOUCHER</v>
          </cell>
          <cell r="J139" t="str">
            <v>LE MANS</v>
          </cell>
        </row>
        <row r="140">
          <cell r="I140" t="str">
            <v xml:space="preserve"> Lycée GABRIEL TOUCHARD - GEORGE WASHINGTON</v>
          </cell>
          <cell r="J140" t="str">
            <v>LE MANS</v>
          </cell>
        </row>
        <row r="141">
          <cell r="I141" t="str">
            <v xml:space="preserve"> Lycée JEAN RONDEAU</v>
          </cell>
          <cell r="J141" t="str">
            <v>SAINT-CALAIS</v>
          </cell>
        </row>
        <row r="142">
          <cell r="I142" t="str">
            <v xml:space="preserve"> Lycée LA GERMINIÈRE</v>
          </cell>
          <cell r="J142" t="str">
            <v>ALLONNES</v>
          </cell>
        </row>
        <row r="143">
          <cell r="I143" t="str">
            <v xml:space="preserve"> Lycée LE MANS SUD</v>
          </cell>
          <cell r="J143" t="str">
            <v>LE MANS</v>
          </cell>
        </row>
        <row r="144">
          <cell r="I144" t="str">
            <v xml:space="preserve"> Lycée LECLERC DE HAUTECLOCQUE</v>
          </cell>
          <cell r="J144" t="str">
            <v>MONTVAL-SUR-LOIR</v>
          </cell>
        </row>
        <row r="145">
          <cell r="I145" t="str">
            <v xml:space="preserve"> Lycée MARGUERITE YOURCENAR</v>
          </cell>
          <cell r="J145" t="str">
            <v>LE MANS</v>
          </cell>
        </row>
        <row r="146">
          <cell r="I146" t="str">
            <v xml:space="preserve"> Lycée MONTESQUIEU</v>
          </cell>
          <cell r="J146" t="str">
            <v>LE MANS</v>
          </cell>
        </row>
        <row r="147">
          <cell r="I147" t="str">
            <v xml:space="preserve"> Lycée PAUL SCARRON</v>
          </cell>
          <cell r="J147" t="str">
            <v>SILLÉ-LE-GUILLAUME</v>
          </cell>
        </row>
        <row r="148">
          <cell r="I148" t="str">
            <v xml:space="preserve"> Lycée PERSEIGNE MAMERS</v>
          </cell>
          <cell r="J148" t="str">
            <v>MAMERS</v>
          </cell>
        </row>
        <row r="149">
          <cell r="I149" t="str">
            <v xml:space="preserve"> Lycée RACAN</v>
          </cell>
          <cell r="J149" t="str">
            <v>MONTVAL-SUR-LOIR</v>
          </cell>
        </row>
        <row r="150">
          <cell r="I150" t="str">
            <v xml:space="preserve"> Lycée RAPHAEL ÉLIZÉ</v>
          </cell>
          <cell r="J150" t="str">
            <v>SABLÉ-SUR-SARTHE</v>
          </cell>
        </row>
        <row r="151">
          <cell r="I151" t="str">
            <v xml:space="preserve"> Lycée ROBERT GARNIER</v>
          </cell>
          <cell r="J151" t="str">
            <v>LA FERTÉ-BERNARD</v>
          </cell>
        </row>
        <row r="165">
          <cell r="I165" t="str">
            <v xml:space="preserve"> Lycée ATLANTIQUE</v>
          </cell>
          <cell r="J165" t="str">
            <v>LUÇON</v>
          </cell>
        </row>
        <row r="166">
          <cell r="I166" t="str">
            <v xml:space="preserve"> Lycée BEL AIR</v>
          </cell>
          <cell r="J166" t="str">
            <v>FONTENAY-LE-COMTE</v>
          </cell>
        </row>
        <row r="167">
          <cell r="I167" t="str">
            <v xml:space="preserve"> Lycée EDOUARD BRANLY</v>
          </cell>
          <cell r="J167" t="str">
            <v>LA ROCHE-SUR-YON</v>
          </cell>
        </row>
        <row r="168">
          <cell r="I168" t="str">
            <v>ÉREA D'ORBESTIER</v>
          </cell>
          <cell r="J168" t="str">
            <v>LES SABLES-D'OLONNE</v>
          </cell>
        </row>
        <row r="169">
          <cell r="I169" t="str">
            <v xml:space="preserve"> Lycée ÉRIC TABARLY</v>
          </cell>
          <cell r="J169" t="str">
            <v>LES SABLES-D'OLONNE</v>
          </cell>
        </row>
        <row r="170">
          <cell r="I170" t="str">
            <v xml:space="preserve"> Lycée FRANCOIS RABELAIS</v>
          </cell>
          <cell r="J170" t="str">
            <v>FONTENAY-LE-COMTE</v>
          </cell>
        </row>
        <row r="171">
          <cell r="I171" t="str">
            <v xml:space="preserve"> Lycée FRANCOIS TRUFFAUT</v>
          </cell>
          <cell r="J171" t="str">
            <v>CHALLANS</v>
          </cell>
        </row>
        <row r="172">
          <cell r="I172" t="str">
            <v xml:space="preserve"> Lycée GEORGES CLEMENCEAU</v>
          </cell>
          <cell r="J172" t="str">
            <v>CHANTONNAY</v>
          </cell>
        </row>
        <row r="173">
          <cell r="I173" t="str">
            <v xml:space="preserve"> Lycée JEAN DE LATTRE DE TASSIGNY</v>
          </cell>
          <cell r="J173" t="str">
            <v>LA ROCHE-SUR-YON</v>
          </cell>
        </row>
        <row r="174">
          <cell r="I174" t="str">
            <v xml:space="preserve"> Lycée JEAN MONNET</v>
          </cell>
          <cell r="J174" t="str">
            <v>LES HERBIERS</v>
          </cell>
        </row>
        <row r="175">
          <cell r="I175" t="str">
            <v xml:space="preserve"> Lycée LÉONARD DE VINCI</v>
          </cell>
          <cell r="J175" t="str">
            <v>MONTAIGU</v>
          </cell>
        </row>
        <row r="176">
          <cell r="I176" t="str">
            <v xml:space="preserve"> Lycée LUCON PETRÉ</v>
          </cell>
          <cell r="J176" t="str">
            <v>SAINTE-GEMME-LA-PLAINE</v>
          </cell>
        </row>
        <row r="177">
          <cell r="I177" t="str">
            <v xml:space="preserve"> Lycée NATURE</v>
          </cell>
          <cell r="J177" t="str">
            <v>LA ROCHE-SUR-YON</v>
          </cell>
        </row>
        <row r="178">
          <cell r="I178" t="str">
            <v xml:space="preserve"> Lycée PIERRE MENDÈS FRANCE</v>
          </cell>
          <cell r="J178" t="str">
            <v>LA ROCHE-SUR-YON</v>
          </cell>
        </row>
        <row r="179">
          <cell r="I179" t="str">
            <v xml:space="preserve"> Lycée RENÉ COUZINET</v>
          </cell>
          <cell r="J179" t="str">
            <v>CHALLANS</v>
          </cell>
        </row>
        <row r="180">
          <cell r="I180" t="str">
            <v xml:space="preserve"> Lycée ROSA PARKS</v>
          </cell>
          <cell r="J180" t="str">
            <v>LA ROCHE-SUR-YON</v>
          </cell>
        </row>
        <row r="181">
          <cell r="I181" t="str">
            <v xml:space="preserve"> Lycée SAVARY DE MAULÉON</v>
          </cell>
          <cell r="J181" t="str">
            <v>LES SABLES-D'OLONNE</v>
          </cell>
        </row>
        <row r="182">
          <cell r="I182" t="str">
            <v xml:space="preserve"> Lycée VALÈRE MATHÉ</v>
          </cell>
          <cell r="J182" t="str">
            <v>LES SABLES-D'OLONNE</v>
          </cell>
        </row>
        <row r="183">
          <cell r="I183" t="str">
            <v>ESFORA-AFORBAT</v>
          </cell>
          <cell r="J183" t="str">
            <v>LA ROCHE-SUR-YON</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O"/>
      <sheetName val="BDD"/>
    </sheetNames>
    <sheetDataSet>
      <sheetData sheetId="0" refreshError="1"/>
      <sheetData sheetId="1">
        <row r="2">
          <cell r="A2" t="str">
            <v>Martial PERSON</v>
          </cell>
          <cell r="B2">
            <v>0.1</v>
          </cell>
          <cell r="C2" t="str">
            <v>Oui</v>
          </cell>
          <cell r="E2">
            <v>3</v>
          </cell>
          <cell r="F2">
            <v>4</v>
          </cell>
          <cell r="G2">
            <v>5</v>
          </cell>
        </row>
        <row r="3">
          <cell r="A3" t="str">
            <v>Nicolas BROCHARD</v>
          </cell>
          <cell r="B3">
            <v>0.2</v>
          </cell>
          <cell r="C3" t="str">
            <v>Non</v>
          </cell>
          <cell r="E3">
            <v>9</v>
          </cell>
          <cell r="F3">
            <v>10</v>
          </cell>
          <cell r="G3">
            <v>11</v>
          </cell>
          <cell r="H3">
            <v>12</v>
          </cell>
          <cell r="I3">
            <v>13</v>
          </cell>
          <cell r="J3">
            <v>14</v>
          </cell>
          <cell r="K3">
            <v>15</v>
          </cell>
          <cell r="L3">
            <v>16</v>
          </cell>
          <cell r="M3">
            <v>17</v>
          </cell>
          <cell r="N3">
            <v>18</v>
          </cell>
        </row>
        <row r="4">
          <cell r="A4" t="str">
            <v>Blandine PINET</v>
          </cell>
        </row>
        <row r="5">
          <cell r="A5" t="str">
            <v>Jean-Paul GUINE</v>
          </cell>
        </row>
        <row r="6">
          <cell r="A6" t="str">
            <v>Cédric DURANTEAU</v>
          </cell>
        </row>
        <row r="9">
          <cell r="A9" t="str">
            <v>Atlantique</v>
          </cell>
          <cell r="B9" t="str">
            <v>à</v>
          </cell>
          <cell r="C9" t="str">
            <v>Luçon</v>
          </cell>
        </row>
        <row r="10">
          <cell r="A10" t="str">
            <v>AFORBAT - ESFORA</v>
          </cell>
          <cell r="B10" t="str">
            <v>à la</v>
          </cell>
          <cell r="C10" t="str">
            <v>Roche sur Yon</v>
          </cell>
        </row>
        <row r="11">
          <cell r="A11" t="str">
            <v>Bel Air</v>
          </cell>
          <cell r="B11" t="str">
            <v>à</v>
          </cell>
          <cell r="C11" t="str">
            <v>Fontenay le Comte</v>
          </cell>
        </row>
        <row r="12">
          <cell r="A12" t="str">
            <v>Edouard Branly</v>
          </cell>
          <cell r="B12" t="str">
            <v>à la</v>
          </cell>
          <cell r="C12" t="str">
            <v>Roche sur Yon</v>
          </cell>
        </row>
        <row r="13">
          <cell r="A13" t="str">
            <v>EREA Jean d'Orbestier</v>
          </cell>
          <cell r="B13" t="str">
            <v>au</v>
          </cell>
          <cell r="C13" t="str">
            <v>Château d'Olonne</v>
          </cell>
        </row>
        <row r="14">
          <cell r="A14" t="str">
            <v>Eric Tabarly</v>
          </cell>
          <cell r="B14" t="str">
            <v>aux</v>
          </cell>
          <cell r="C14" t="str">
            <v>Sables d'Olonne</v>
          </cell>
        </row>
        <row r="15">
          <cell r="A15" t="str">
            <v>François Rabelais</v>
          </cell>
          <cell r="B15" t="str">
            <v>à</v>
          </cell>
          <cell r="C15" t="str">
            <v>Fontenay le Comte</v>
          </cell>
        </row>
        <row r="16">
          <cell r="A16" t="str">
            <v>François Truffaut</v>
          </cell>
          <cell r="B16" t="str">
            <v>à</v>
          </cell>
          <cell r="C16" t="str">
            <v>Challans</v>
          </cell>
        </row>
        <row r="17">
          <cell r="A17" t="str">
            <v>Georges Clémenceau</v>
          </cell>
          <cell r="B17" t="str">
            <v>à</v>
          </cell>
          <cell r="C17" t="str">
            <v>Chantonnay</v>
          </cell>
        </row>
        <row r="18">
          <cell r="A18" t="str">
            <v>Jean de Lattre de Tassigny</v>
          </cell>
          <cell r="B18" t="str">
            <v>à la</v>
          </cell>
          <cell r="C18" t="str">
            <v>Roche sur Yon</v>
          </cell>
        </row>
        <row r="19">
          <cell r="A19" t="str">
            <v>Jean Monnet</v>
          </cell>
          <cell r="B19" t="str">
            <v>aux</v>
          </cell>
          <cell r="C19" t="str">
            <v>Herbiers</v>
          </cell>
        </row>
        <row r="20">
          <cell r="A20" t="str">
            <v>Léonard de Vinci</v>
          </cell>
          <cell r="B20" t="str">
            <v>à</v>
          </cell>
          <cell r="C20" t="str">
            <v>Montaigu</v>
          </cell>
        </row>
        <row r="21">
          <cell r="A21" t="str">
            <v>Luçon Pétré</v>
          </cell>
          <cell r="B21" t="str">
            <v>à</v>
          </cell>
          <cell r="C21" t="str">
            <v>Sainte Gemme la Plaine</v>
          </cell>
        </row>
        <row r="22">
          <cell r="A22" t="str">
            <v>Nature</v>
          </cell>
          <cell r="B22" t="str">
            <v>à la</v>
          </cell>
          <cell r="C22" t="str">
            <v>Roche sur Yon</v>
          </cell>
        </row>
        <row r="23">
          <cell r="A23" t="str">
            <v>Pierre Mendès France</v>
          </cell>
          <cell r="B23" t="str">
            <v>à la</v>
          </cell>
          <cell r="C23" t="str">
            <v>Roche sur Yon</v>
          </cell>
        </row>
        <row r="24">
          <cell r="A24" t="str">
            <v>René Couzinet</v>
          </cell>
          <cell r="B24" t="str">
            <v>à</v>
          </cell>
          <cell r="C24" t="str">
            <v>Challans</v>
          </cell>
        </row>
        <row r="25">
          <cell r="A25" t="str">
            <v>Rosa Parks</v>
          </cell>
          <cell r="B25" t="str">
            <v>à la</v>
          </cell>
          <cell r="C25" t="str">
            <v>Roche sur Yon</v>
          </cell>
        </row>
        <row r="26">
          <cell r="A26" t="str">
            <v>Savary de Mauléon</v>
          </cell>
          <cell r="B26" t="str">
            <v>aux</v>
          </cell>
          <cell r="C26" t="str">
            <v>Sables d'Olonne</v>
          </cell>
        </row>
        <row r="27">
          <cell r="A27" t="str">
            <v>Valère Mathé</v>
          </cell>
          <cell r="B27" t="str">
            <v>à</v>
          </cell>
          <cell r="C27" t="str">
            <v>Olonne sur Mer</v>
          </cell>
        </row>
        <row r="30">
          <cell r="A30" t="str">
            <v>Barbara VILLANUEVA</v>
          </cell>
          <cell r="B30" t="str">
            <v>Barbara VILLANUEVA</v>
          </cell>
          <cell r="C30" t="str">
            <v>La Directrice du patrimoine immobilier</v>
          </cell>
        </row>
        <row r="31">
          <cell r="A31" t="str">
            <v>Nicolas FAVREL</v>
          </cell>
          <cell r="B31" t="str">
            <v>Nicolas FAVREL</v>
          </cell>
          <cell r="C31" t="str">
            <v>Le Chef de Service Maîtrise d’Ouvrage des Lycées en Proximité</v>
          </cell>
        </row>
        <row r="32">
          <cell r="A32" t="str">
            <v>Céline IOOS</v>
          </cell>
          <cell r="B32" t="str">
            <v>Céline IOOS</v>
          </cell>
          <cell r="C32" t="str">
            <v>La Directrice adjointe du patrimoine immobilier et Chef de service Administration, Gestion du patrimoine et Coordination</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21323-8E37-4456-9A57-946FD80A80E4}">
  <sheetPr>
    <tabColor rgb="FF92D050"/>
    <pageSetUpPr fitToPage="1"/>
  </sheetPr>
  <dimension ref="A1:P130"/>
  <sheetViews>
    <sheetView showGridLines="0" tabSelected="1" topLeftCell="A7" zoomScale="80" zoomScaleNormal="80" zoomScaleSheetLayoutView="85" zoomScalePageLayoutView="55" workbookViewId="0">
      <selection activeCell="K19" sqref="K19"/>
    </sheetView>
  </sheetViews>
  <sheetFormatPr baseColWidth="10" defaultColWidth="11.453125" defaultRowHeight="15.5" x14ac:dyDescent="0.35"/>
  <cols>
    <col min="1" max="1" width="16.7265625" style="39" customWidth="1"/>
    <col min="2" max="2" width="13.7265625" style="39" customWidth="1"/>
    <col min="3" max="3" width="14.453125" style="39" bestFit="1" customWidth="1"/>
    <col min="4" max="15" width="13.7265625" style="39" customWidth="1"/>
    <col min="16" max="16" width="20.453125" style="39" customWidth="1"/>
    <col min="17" max="16384" width="11.453125" style="39"/>
  </cols>
  <sheetData>
    <row r="1" spans="1:16" x14ac:dyDescent="0.35">
      <c r="A1" s="81" t="s">
        <v>0</v>
      </c>
      <c r="B1" s="81"/>
      <c r="C1" s="81"/>
      <c r="D1" s="81"/>
      <c r="E1" s="81"/>
      <c r="F1" s="81"/>
      <c r="G1" s="81"/>
      <c r="H1" s="81"/>
      <c r="I1" s="81"/>
      <c r="J1" s="81"/>
      <c r="K1" s="81"/>
      <c r="L1" s="81"/>
      <c r="M1" s="81"/>
      <c r="N1" s="81"/>
      <c r="O1" s="81"/>
      <c r="P1" s="81"/>
    </row>
    <row r="2" spans="1:16" x14ac:dyDescent="0.35">
      <c r="A2" s="1"/>
    </row>
    <row r="3" spans="1:16" x14ac:dyDescent="0.35">
      <c r="A3" s="2"/>
    </row>
    <row r="4" spans="1:16" ht="15.75" customHeight="1" x14ac:dyDescent="0.35">
      <c r="A4" s="3"/>
      <c r="B4" s="4"/>
      <c r="C4" s="93" t="s">
        <v>31</v>
      </c>
      <c r="D4" s="93"/>
      <c r="E4" s="93"/>
      <c r="F4" s="93"/>
      <c r="G4" s="93"/>
      <c r="H4" s="93"/>
      <c r="I4" s="93"/>
      <c r="J4" s="93"/>
      <c r="K4" s="93"/>
      <c r="L4" s="93"/>
      <c r="M4" s="94"/>
      <c r="N4" s="82" t="s">
        <v>30</v>
      </c>
      <c r="O4" s="83"/>
      <c r="P4" s="84"/>
    </row>
    <row r="5" spans="1:16" ht="15.75" customHeight="1" x14ac:dyDescent="0.35">
      <c r="A5" s="5"/>
      <c r="B5" s="6"/>
      <c r="C5" s="95"/>
      <c r="D5" s="95"/>
      <c r="E5" s="95"/>
      <c r="F5" s="95"/>
      <c r="G5" s="95"/>
      <c r="H5" s="95"/>
      <c r="I5" s="95"/>
      <c r="J5" s="95"/>
      <c r="K5" s="95"/>
      <c r="L5" s="95"/>
      <c r="M5" s="96"/>
      <c r="N5" s="85"/>
      <c r="O5" s="86"/>
      <c r="P5" s="87"/>
    </row>
    <row r="6" spans="1:16" ht="15.75" customHeight="1" x14ac:dyDescent="0.35">
      <c r="A6" s="5"/>
      <c r="B6" s="6"/>
      <c r="C6" s="95"/>
      <c r="D6" s="95"/>
      <c r="E6" s="95"/>
      <c r="F6" s="95"/>
      <c r="G6" s="95"/>
      <c r="H6" s="95"/>
      <c r="I6" s="95"/>
      <c r="J6" s="95"/>
      <c r="K6" s="95"/>
      <c r="L6" s="95"/>
      <c r="M6" s="96"/>
      <c r="N6" s="85"/>
      <c r="O6" s="86"/>
      <c r="P6" s="87"/>
    </row>
    <row r="7" spans="1:16" x14ac:dyDescent="0.35">
      <c r="A7" s="5"/>
      <c r="B7" s="40"/>
      <c r="C7" s="95"/>
      <c r="D7" s="95"/>
      <c r="E7" s="95"/>
      <c r="F7" s="95"/>
      <c r="G7" s="95"/>
      <c r="H7" s="95"/>
      <c r="I7" s="95"/>
      <c r="J7" s="95"/>
      <c r="K7" s="95"/>
      <c r="L7" s="95"/>
      <c r="M7" s="96"/>
      <c r="N7" s="85"/>
      <c r="O7" s="86"/>
      <c r="P7" s="87"/>
    </row>
    <row r="8" spans="1:16" ht="15.75" customHeight="1" x14ac:dyDescent="0.35">
      <c r="A8" s="5"/>
      <c r="B8" s="40"/>
      <c r="C8" s="95"/>
      <c r="D8" s="95"/>
      <c r="E8" s="95"/>
      <c r="F8" s="95"/>
      <c r="G8" s="95"/>
      <c r="H8" s="95"/>
      <c r="I8" s="95"/>
      <c r="J8" s="95"/>
      <c r="K8" s="95"/>
      <c r="L8" s="95"/>
      <c r="M8" s="96"/>
      <c r="N8" s="85"/>
      <c r="O8" s="86"/>
      <c r="P8" s="87"/>
    </row>
    <row r="9" spans="1:16" ht="16.5" customHeight="1" x14ac:dyDescent="0.35">
      <c r="A9" s="5"/>
      <c r="B9" s="6"/>
      <c r="C9" s="91" t="s">
        <v>10</v>
      </c>
      <c r="D9" s="91"/>
      <c r="E9" s="91"/>
      <c r="F9" s="91"/>
      <c r="G9" s="91"/>
      <c r="H9" s="91"/>
      <c r="I9" s="91"/>
      <c r="J9" s="91"/>
      <c r="K9" s="91"/>
      <c r="L9" s="91"/>
      <c r="M9" s="92"/>
      <c r="N9" s="85"/>
      <c r="O9" s="86"/>
      <c r="P9" s="87"/>
    </row>
    <row r="10" spans="1:16" x14ac:dyDescent="0.35">
      <c r="A10" s="7"/>
      <c r="B10" s="41"/>
      <c r="C10" s="41"/>
      <c r="D10" s="41"/>
      <c r="E10" s="41"/>
      <c r="F10" s="41"/>
      <c r="G10" s="41"/>
      <c r="H10" s="41"/>
      <c r="I10" s="41"/>
      <c r="J10" s="41"/>
      <c r="K10" s="41"/>
      <c r="L10" s="12"/>
      <c r="M10" s="12"/>
      <c r="N10" s="88"/>
      <c r="O10" s="89"/>
      <c r="P10" s="90"/>
    </row>
    <row r="11" spans="1:16" x14ac:dyDescent="0.35">
      <c r="A11" s="1"/>
    </row>
    <row r="12" spans="1:16" x14ac:dyDescent="0.35">
      <c r="A12" s="1"/>
    </row>
    <row r="13" spans="1:16" x14ac:dyDescent="0.35">
      <c r="A13" s="44" t="s">
        <v>17</v>
      </c>
      <c r="B13" s="39" t="s">
        <v>18</v>
      </c>
      <c r="O13" s="54" t="s">
        <v>21</v>
      </c>
      <c r="P13" s="65">
        <v>3000000</v>
      </c>
    </row>
    <row r="14" spans="1:16" ht="16" thickBot="1" x14ac:dyDescent="0.4"/>
    <row r="15" spans="1:16" ht="16" thickBot="1" x14ac:dyDescent="0.4">
      <c r="A15" s="72" t="s">
        <v>61</v>
      </c>
      <c r="B15" s="73"/>
      <c r="C15" s="73"/>
      <c r="D15" s="73"/>
      <c r="E15" s="73"/>
      <c r="F15" s="73"/>
      <c r="G15" s="73"/>
      <c r="H15" s="73"/>
      <c r="I15" s="73"/>
      <c r="J15" s="73"/>
      <c r="K15" s="73"/>
      <c r="L15" s="73"/>
      <c r="M15" s="73"/>
      <c r="N15" s="73"/>
      <c r="O15" s="73"/>
      <c r="P15" s="74"/>
    </row>
    <row r="16" spans="1:16" s="42" customFormat="1" ht="15.5" customHeight="1" x14ac:dyDescent="0.35">
      <c r="A16" s="75"/>
      <c r="B16" s="77" t="s">
        <v>9</v>
      </c>
      <c r="C16" s="78"/>
      <c r="D16" s="79" t="s">
        <v>11</v>
      </c>
      <c r="E16" s="80"/>
      <c r="F16" s="79" t="s">
        <v>12</v>
      </c>
      <c r="G16" s="80"/>
      <c r="H16" s="79" t="s">
        <v>13</v>
      </c>
      <c r="I16" s="80"/>
      <c r="J16" s="79" t="s">
        <v>14</v>
      </c>
      <c r="K16" s="80"/>
      <c r="L16" s="79" t="s">
        <v>15</v>
      </c>
      <c r="M16" s="80"/>
      <c r="N16" s="79" t="s">
        <v>16</v>
      </c>
      <c r="O16" s="80"/>
      <c r="P16" s="75" t="s">
        <v>23</v>
      </c>
    </row>
    <row r="17" spans="1:16" s="42" customFormat="1" ht="30.75" customHeight="1" thickBot="1" x14ac:dyDescent="0.4">
      <c r="A17" s="76"/>
      <c r="B17" s="30" t="s">
        <v>24</v>
      </c>
      <c r="C17" s="31" t="s">
        <v>2</v>
      </c>
      <c r="D17" s="32" t="s">
        <v>1</v>
      </c>
      <c r="E17" s="33" t="s">
        <v>2</v>
      </c>
      <c r="F17" s="32" t="s">
        <v>1</v>
      </c>
      <c r="G17" s="33" t="s">
        <v>2</v>
      </c>
      <c r="H17" s="32" t="s">
        <v>1</v>
      </c>
      <c r="I17" s="33" t="s">
        <v>2</v>
      </c>
      <c r="J17" s="32" t="s">
        <v>1</v>
      </c>
      <c r="K17" s="33" t="s">
        <v>2</v>
      </c>
      <c r="L17" s="32" t="s">
        <v>1</v>
      </c>
      <c r="M17" s="33" t="s">
        <v>2</v>
      </c>
      <c r="N17" s="32" t="s">
        <v>1</v>
      </c>
      <c r="O17" s="34" t="s">
        <v>2</v>
      </c>
      <c r="P17" s="76"/>
    </row>
    <row r="18" spans="1:16" s="43" customFormat="1" ht="16" thickBot="1" x14ac:dyDescent="0.4">
      <c r="A18" s="35"/>
      <c r="B18" s="19"/>
      <c r="C18" s="19"/>
      <c r="D18" s="20"/>
      <c r="E18" s="20"/>
      <c r="F18" s="20"/>
      <c r="G18" s="20"/>
      <c r="H18" s="20"/>
      <c r="I18" s="20"/>
      <c r="J18" s="20"/>
      <c r="K18" s="20"/>
      <c r="L18" s="20"/>
      <c r="M18" s="20"/>
      <c r="N18" s="20"/>
      <c r="O18" s="20"/>
      <c r="P18" s="45"/>
    </row>
    <row r="19" spans="1:16" s="42" customFormat="1" x14ac:dyDescent="0.35">
      <c r="A19" s="36" t="s">
        <v>32</v>
      </c>
      <c r="B19" s="37"/>
      <c r="C19" s="37"/>
      <c r="D19" s="37"/>
      <c r="E19" s="37"/>
      <c r="F19" s="37"/>
      <c r="G19" s="37"/>
      <c r="H19" s="37"/>
      <c r="I19" s="37"/>
      <c r="J19" s="37"/>
      <c r="K19" s="37"/>
      <c r="L19" s="37"/>
      <c r="M19" s="37"/>
      <c r="N19" s="37"/>
      <c r="O19" s="37"/>
      <c r="P19" s="46"/>
    </row>
    <row r="20" spans="1:16" s="42" customFormat="1" ht="16" thickBot="1" x14ac:dyDescent="0.4">
      <c r="A20" s="60" t="s">
        <v>19</v>
      </c>
      <c r="B20" s="9" t="e">
        <f>C20/$C$37</f>
        <v>#DIV/0!</v>
      </c>
      <c r="C20" s="13">
        <f t="shared" ref="C20:C21" si="0">SUM(E20,G20,I20,K20,M20,O20)</f>
        <v>0</v>
      </c>
      <c r="D20" s="24" t="str">
        <f>IF(E20="","",E20/$C$29)</f>
        <v/>
      </c>
      <c r="E20" s="16"/>
      <c r="F20" s="24" t="str">
        <f>IF(G20="","",G20/$C$29)</f>
        <v/>
      </c>
      <c r="G20" s="16"/>
      <c r="H20" s="24" t="str">
        <f>IF(I20="","",I20/$C$29)</f>
        <v/>
      </c>
      <c r="I20" s="16"/>
      <c r="J20" s="24" t="str">
        <f>IF(K20="","",K20/$C$29)</f>
        <v/>
      </c>
      <c r="K20" s="16"/>
      <c r="L20" s="24" t="str">
        <f>IF(M20="","",M20/$C$29)</f>
        <v/>
      </c>
      <c r="M20" s="16"/>
      <c r="N20" s="24" t="str">
        <f>IF(O20="","",O20/$C$29)</f>
        <v/>
      </c>
      <c r="O20" s="26"/>
      <c r="P20" s="47"/>
    </row>
    <row r="21" spans="1:16" s="42" customFormat="1" ht="16" thickBot="1" x14ac:dyDescent="0.4">
      <c r="A21" s="8" t="s">
        <v>8</v>
      </c>
      <c r="B21" s="11" t="e">
        <f>C21/$C$55</f>
        <v>#DIV/0!</v>
      </c>
      <c r="C21" s="15">
        <f t="shared" si="0"/>
        <v>0</v>
      </c>
      <c r="D21" s="11" t="str">
        <f>IF(E21=0,"",E21/$C$55)</f>
        <v/>
      </c>
      <c r="E21" s="15">
        <f>E28+E19</f>
        <v>0</v>
      </c>
      <c r="F21" s="11" t="str">
        <f>IF(G21=0,"",G21/$C$55)</f>
        <v/>
      </c>
      <c r="G21" s="15">
        <f>G28+G19</f>
        <v>0</v>
      </c>
      <c r="H21" s="11" t="str">
        <f>IF(I21=0,"",I21/$C$55)</f>
        <v/>
      </c>
      <c r="I21" s="15">
        <f>I28+I19</f>
        <v>0</v>
      </c>
      <c r="J21" s="11" t="str">
        <f>IF(K21=0,"",K21/$C$55)</f>
        <v/>
      </c>
      <c r="K21" s="15">
        <f>K28+K19</f>
        <v>0</v>
      </c>
      <c r="L21" s="11" t="str">
        <f>IF(M21=0,"",M21/$C$55)</f>
        <v/>
      </c>
      <c r="M21" s="15">
        <f>M28+M19</f>
        <v>0</v>
      </c>
      <c r="N21" s="11" t="str">
        <f>IF(O21=0,"",O21/$C$55)</f>
        <v/>
      </c>
      <c r="O21" s="15">
        <f>O28+O19</f>
        <v>0</v>
      </c>
      <c r="P21" s="48">
        <f>C21/$P$13</f>
        <v>0</v>
      </c>
    </row>
    <row r="23" spans="1:16" ht="16" thickBot="1" x14ac:dyDescent="0.4"/>
    <row r="24" spans="1:16" ht="16" thickBot="1" x14ac:dyDescent="0.4">
      <c r="A24" s="72" t="s">
        <v>43</v>
      </c>
      <c r="B24" s="73"/>
      <c r="C24" s="73"/>
      <c r="D24" s="73"/>
      <c r="E24" s="73"/>
      <c r="F24" s="73"/>
      <c r="G24" s="73"/>
      <c r="H24" s="73"/>
      <c r="I24" s="73"/>
      <c r="J24" s="73"/>
      <c r="K24" s="73"/>
      <c r="L24" s="73"/>
      <c r="M24" s="73"/>
      <c r="N24" s="73"/>
      <c r="O24" s="73"/>
      <c r="P24" s="74"/>
    </row>
    <row r="25" spans="1:16" s="42" customFormat="1" ht="15.5" customHeight="1" x14ac:dyDescent="0.35">
      <c r="A25" s="75"/>
      <c r="B25" s="77" t="s">
        <v>9</v>
      </c>
      <c r="C25" s="78"/>
      <c r="D25" s="79" t="s">
        <v>11</v>
      </c>
      <c r="E25" s="80"/>
      <c r="F25" s="79" t="s">
        <v>12</v>
      </c>
      <c r="G25" s="80"/>
      <c r="H25" s="79" t="s">
        <v>13</v>
      </c>
      <c r="I25" s="80"/>
      <c r="J25" s="79" t="s">
        <v>14</v>
      </c>
      <c r="K25" s="80"/>
      <c r="L25" s="79" t="s">
        <v>15</v>
      </c>
      <c r="M25" s="80"/>
      <c r="N25" s="79" t="s">
        <v>16</v>
      </c>
      <c r="O25" s="80"/>
      <c r="P25" s="75" t="s">
        <v>23</v>
      </c>
    </row>
    <row r="26" spans="1:16" s="42" customFormat="1" ht="30.75" customHeight="1" thickBot="1" x14ac:dyDescent="0.4">
      <c r="A26" s="76"/>
      <c r="B26" s="30" t="s">
        <v>24</v>
      </c>
      <c r="C26" s="31" t="s">
        <v>2</v>
      </c>
      <c r="D26" s="32" t="s">
        <v>1</v>
      </c>
      <c r="E26" s="33" t="s">
        <v>2</v>
      </c>
      <c r="F26" s="32" t="s">
        <v>1</v>
      </c>
      <c r="G26" s="33" t="s">
        <v>2</v>
      </c>
      <c r="H26" s="32" t="s">
        <v>1</v>
      </c>
      <c r="I26" s="33" t="s">
        <v>2</v>
      </c>
      <c r="J26" s="32" t="s">
        <v>1</v>
      </c>
      <c r="K26" s="33" t="s">
        <v>2</v>
      </c>
      <c r="L26" s="32" t="s">
        <v>1</v>
      </c>
      <c r="M26" s="33" t="s">
        <v>2</v>
      </c>
      <c r="N26" s="32" t="s">
        <v>1</v>
      </c>
      <c r="O26" s="34" t="s">
        <v>2</v>
      </c>
      <c r="P26" s="76"/>
    </row>
    <row r="27" spans="1:16" s="43" customFormat="1" ht="16" thickBot="1" x14ac:dyDescent="0.4">
      <c r="A27" s="35"/>
      <c r="B27" s="19"/>
      <c r="C27" s="19"/>
      <c r="D27" s="20"/>
      <c r="E27" s="20"/>
      <c r="F27" s="20"/>
      <c r="G27" s="20"/>
      <c r="H27" s="20"/>
      <c r="I27" s="20"/>
      <c r="J27" s="20"/>
      <c r="K27" s="20"/>
      <c r="L27" s="20"/>
      <c r="M27" s="20"/>
      <c r="N27" s="20"/>
      <c r="O27" s="20"/>
      <c r="P27" s="59"/>
    </row>
    <row r="28" spans="1:16" s="42" customFormat="1" x14ac:dyDescent="0.35">
      <c r="A28" s="36" t="s">
        <v>35</v>
      </c>
      <c r="B28" s="37"/>
      <c r="C28" s="37"/>
      <c r="D28" s="37"/>
      <c r="E28" s="37"/>
      <c r="F28" s="37"/>
      <c r="G28" s="37"/>
      <c r="H28" s="37"/>
      <c r="I28" s="37"/>
      <c r="J28" s="37"/>
      <c r="K28" s="37"/>
      <c r="L28" s="37"/>
      <c r="M28" s="37"/>
      <c r="N28" s="37"/>
      <c r="O28" s="37"/>
      <c r="P28" s="46"/>
    </row>
    <row r="29" spans="1:16" s="42" customFormat="1" x14ac:dyDescent="0.35">
      <c r="A29" s="60" t="s">
        <v>25</v>
      </c>
      <c r="B29" s="9" t="e">
        <f>C29/$C$37</f>
        <v>#DIV/0!</v>
      </c>
      <c r="C29" s="13">
        <f t="shared" ref="C29:C31" si="1">SUM(E29,G29,I29,K29,M29,O29)</f>
        <v>0</v>
      </c>
      <c r="D29" s="24" t="str">
        <f>IF(E29="","",E29/$C$29)</f>
        <v/>
      </c>
      <c r="E29" s="16"/>
      <c r="F29" s="24" t="str">
        <f>IF(G29="","",G29/$C$29)</f>
        <v/>
      </c>
      <c r="G29" s="16"/>
      <c r="H29" s="24" t="str">
        <f>IF(I29="","",I29/$C$29)</f>
        <v/>
      </c>
      <c r="I29" s="16"/>
      <c r="J29" s="24" t="str">
        <f>IF(K29="","",K29/$C$29)</f>
        <v/>
      </c>
      <c r="K29" s="16"/>
      <c r="L29" s="24" t="str">
        <f>IF(M29="","",M29/$C$29)</f>
        <v/>
      </c>
      <c r="M29" s="16"/>
      <c r="N29" s="24" t="str">
        <f>IF(O29="","",O29/$C$29)</f>
        <v/>
      </c>
      <c r="O29" s="26"/>
      <c r="P29" s="47"/>
    </row>
    <row r="30" spans="1:16" s="42" customFormat="1" x14ac:dyDescent="0.35">
      <c r="A30" s="60" t="s">
        <v>26</v>
      </c>
      <c r="B30" s="9" t="e">
        <f t="shared" ref="B30:B31" si="2">C30/$C$37</f>
        <v>#DIV/0!</v>
      </c>
      <c r="C30" s="13">
        <f t="shared" si="1"/>
        <v>0</v>
      </c>
      <c r="D30" s="24" t="str">
        <f>IF(E30="","",E30/$C$30)</f>
        <v/>
      </c>
      <c r="E30" s="16"/>
      <c r="F30" s="24" t="str">
        <f>IF(G30="","",G30/$C$30)</f>
        <v/>
      </c>
      <c r="G30" s="16"/>
      <c r="H30" s="24" t="str">
        <f>IF(I30="","",I30/$C$30)</f>
        <v/>
      </c>
      <c r="I30" s="16"/>
      <c r="J30" s="24" t="str">
        <f>IF(K30="","",K30/$C$30)</f>
        <v/>
      </c>
      <c r="K30" s="16"/>
      <c r="L30" s="24" t="str">
        <f>IF(M30="","",M30/$C$30)</f>
        <v/>
      </c>
      <c r="M30" s="16"/>
      <c r="N30" s="24" t="str">
        <f>IF(O30="","",O30/$C$30)</f>
        <v/>
      </c>
      <c r="O30" s="26"/>
      <c r="P30" s="47"/>
    </row>
    <row r="31" spans="1:16" s="42" customFormat="1" x14ac:dyDescent="0.35">
      <c r="A31" s="60" t="s">
        <v>33</v>
      </c>
      <c r="B31" s="9" t="e">
        <f t="shared" si="2"/>
        <v>#DIV/0!</v>
      </c>
      <c r="C31" s="13">
        <f t="shared" si="1"/>
        <v>0</v>
      </c>
      <c r="D31" s="24" t="str">
        <f>IF(E31="","",E31/$C$31)</f>
        <v/>
      </c>
      <c r="E31" s="16"/>
      <c r="F31" s="24" t="str">
        <f>IF(G31="","",G31/$C$31)</f>
        <v/>
      </c>
      <c r="G31" s="16"/>
      <c r="H31" s="24" t="str">
        <f>IF(I31="","",I31/$C$31)</f>
        <v/>
      </c>
      <c r="I31" s="16"/>
      <c r="J31" s="24" t="str">
        <f>IF(K31="","",K31/$C$31)</f>
        <v/>
      </c>
      <c r="K31" s="16"/>
      <c r="L31" s="24" t="str">
        <f>IF(M31="","",M31/$C$31)</f>
        <v/>
      </c>
      <c r="M31" s="16"/>
      <c r="N31" s="24" t="str">
        <f>IF(O31="","",O31/$C$31)</f>
        <v/>
      </c>
      <c r="O31" s="26"/>
      <c r="P31" s="47"/>
    </row>
    <row r="32" spans="1:16" s="42" customFormat="1" x14ac:dyDescent="0.35">
      <c r="A32" s="60" t="s">
        <v>3</v>
      </c>
      <c r="B32" s="9" t="e">
        <f t="shared" ref="B32:B37" si="3">C32/$C$37</f>
        <v>#DIV/0!</v>
      </c>
      <c r="C32" s="13">
        <f t="shared" ref="C32:C37" si="4">SUM(E32,G32,I32,K32,M32,O32)</f>
        <v>0</v>
      </c>
      <c r="D32" s="24" t="str">
        <f>IF(E32="","",E32/$C$32)</f>
        <v/>
      </c>
      <c r="E32" s="16"/>
      <c r="F32" s="24" t="str">
        <f>IF(G32="","",G32/$C$32)</f>
        <v/>
      </c>
      <c r="G32" s="16"/>
      <c r="H32" s="24" t="str">
        <f>IF(I32="","",I32/$C$32)</f>
        <v/>
      </c>
      <c r="I32" s="16"/>
      <c r="J32" s="24" t="str">
        <f>IF(K32="","",K32/$C$32)</f>
        <v/>
      </c>
      <c r="K32" s="16"/>
      <c r="L32" s="24" t="str">
        <f>IF(M32="","",M32/$C$32)</f>
        <v/>
      </c>
      <c r="M32" s="16"/>
      <c r="N32" s="24" t="str">
        <f>IF(O32="","",O32/$C$32)</f>
        <v/>
      </c>
      <c r="O32" s="26"/>
      <c r="P32" s="47"/>
    </row>
    <row r="33" spans="1:16" s="42" customFormat="1" x14ac:dyDescent="0.35">
      <c r="A33" s="60" t="s">
        <v>4</v>
      </c>
      <c r="B33" s="9" t="e">
        <f t="shared" si="3"/>
        <v>#DIV/0!</v>
      </c>
      <c r="C33" s="13">
        <f t="shared" si="4"/>
        <v>0</v>
      </c>
      <c r="D33" s="24" t="str">
        <f>IF(E33="","",E33/$C$33)</f>
        <v/>
      </c>
      <c r="E33" s="16"/>
      <c r="F33" s="24" t="str">
        <f>IF(G33="","",G33/$C$33)</f>
        <v/>
      </c>
      <c r="G33" s="16"/>
      <c r="H33" s="24" t="str">
        <f>IF(I33="","",I33/$C$33)</f>
        <v/>
      </c>
      <c r="I33" s="16"/>
      <c r="J33" s="24" t="str">
        <f>IF(K33="","",K33/$C$33)</f>
        <v/>
      </c>
      <c r="K33" s="16"/>
      <c r="L33" s="24" t="str">
        <f>IF(M33="","",M33/$C$33)</f>
        <v/>
      </c>
      <c r="M33" s="16"/>
      <c r="N33" s="24" t="str">
        <f>IF(O33="","",O33/$C$33)</f>
        <v/>
      </c>
      <c r="O33" s="26"/>
      <c r="P33" s="47"/>
    </row>
    <row r="34" spans="1:16" s="42" customFormat="1" x14ac:dyDescent="0.35">
      <c r="A34" s="60" t="s">
        <v>5</v>
      </c>
      <c r="B34" s="9" t="e">
        <f t="shared" si="3"/>
        <v>#DIV/0!</v>
      </c>
      <c r="C34" s="13">
        <f t="shared" si="4"/>
        <v>0</v>
      </c>
      <c r="D34" s="24" t="str">
        <f>IF(E34="","",E34/$C$34)</f>
        <v/>
      </c>
      <c r="E34" s="16"/>
      <c r="F34" s="24" t="str">
        <f>IF(G34="","",G34/$C$34)</f>
        <v/>
      </c>
      <c r="G34" s="16"/>
      <c r="H34" s="24" t="str">
        <f>IF(I34="","",I34/$C$34)</f>
        <v/>
      </c>
      <c r="I34" s="16"/>
      <c r="J34" s="24" t="str">
        <f>IF(K34="","",K34/$C$34)</f>
        <v/>
      </c>
      <c r="K34" s="16"/>
      <c r="L34" s="24" t="str">
        <f>IF(M34="","",M34/$C$34)</f>
        <v/>
      </c>
      <c r="M34" s="16"/>
      <c r="N34" s="24" t="str">
        <f>IF(O34="","",O34/$C$34)</f>
        <v/>
      </c>
      <c r="O34" s="26"/>
      <c r="P34" s="47"/>
    </row>
    <row r="35" spans="1:16" s="42" customFormat="1" x14ac:dyDescent="0.35">
      <c r="A35" s="60" t="s">
        <v>6</v>
      </c>
      <c r="B35" s="9" t="e">
        <f t="shared" si="3"/>
        <v>#DIV/0!</v>
      </c>
      <c r="C35" s="13">
        <f t="shared" si="4"/>
        <v>0</v>
      </c>
      <c r="D35" s="24" t="str">
        <f>IF(E35="","",E35/$C$35)</f>
        <v/>
      </c>
      <c r="E35" s="16"/>
      <c r="F35" s="24" t="str">
        <f>IF(G35="","",G35/$C$35)</f>
        <v/>
      </c>
      <c r="G35" s="16"/>
      <c r="H35" s="24" t="str">
        <f>IF(I35="","",I35/$C$35)</f>
        <v/>
      </c>
      <c r="I35" s="16"/>
      <c r="J35" s="24" t="str">
        <f>IF(K35="","",K35/$C$35)</f>
        <v/>
      </c>
      <c r="K35" s="16"/>
      <c r="L35" s="24" t="str">
        <f>IF(M35="","",M35/$C$35)</f>
        <v/>
      </c>
      <c r="M35" s="16"/>
      <c r="N35" s="24" t="str">
        <f>IF(O35="","",O35/$C$35)</f>
        <v/>
      </c>
      <c r="O35" s="26"/>
      <c r="P35" s="47"/>
    </row>
    <row r="36" spans="1:16" s="42" customFormat="1" ht="16" thickBot="1" x14ac:dyDescent="0.4">
      <c r="A36" s="61" t="s">
        <v>7</v>
      </c>
      <c r="B36" s="9" t="e">
        <f t="shared" si="3"/>
        <v>#DIV/0!</v>
      </c>
      <c r="C36" s="13">
        <f t="shared" si="4"/>
        <v>0</v>
      </c>
      <c r="D36" s="24" t="str">
        <f>IF(E36="","",E36/$C$36)</f>
        <v/>
      </c>
      <c r="E36" s="17"/>
      <c r="F36" s="24" t="str">
        <f>IF(G36="","",G36/$C$36)</f>
        <v/>
      </c>
      <c r="G36" s="17"/>
      <c r="H36" s="24" t="str">
        <f>IF(I36="","",I36/$C$36)</f>
        <v/>
      </c>
      <c r="I36" s="17"/>
      <c r="J36" s="24" t="str">
        <f>IF(K36="","",K36/$C$36)</f>
        <v/>
      </c>
      <c r="K36" s="17"/>
      <c r="L36" s="24" t="str">
        <f>IF(M36="","",M36/$C$36)</f>
        <v/>
      </c>
      <c r="M36" s="17"/>
      <c r="N36" s="24" t="str">
        <f>IF(O36="","",O36/$C$36)</f>
        <v/>
      </c>
      <c r="O36" s="27"/>
      <c r="P36" s="47"/>
    </row>
    <row r="37" spans="1:16" s="42" customFormat="1" ht="16" thickBot="1" x14ac:dyDescent="0.4">
      <c r="A37" s="62" t="s">
        <v>22</v>
      </c>
      <c r="B37" s="11" t="e">
        <f t="shared" si="3"/>
        <v>#DIV/0!</v>
      </c>
      <c r="C37" s="15">
        <f t="shared" si="4"/>
        <v>0</v>
      </c>
      <c r="D37" s="11" t="str">
        <f>IF(E37=0,"",E37/$C$37)</f>
        <v/>
      </c>
      <c r="E37" s="15">
        <f>SUM(E29:E36)</f>
        <v>0</v>
      </c>
      <c r="F37" s="11" t="str">
        <f>IF(G37=0,"",G37/$C$37)</f>
        <v/>
      </c>
      <c r="G37" s="15">
        <f>SUM(G29:G36)</f>
        <v>0</v>
      </c>
      <c r="H37" s="11" t="str">
        <f>IF(I37=0,"",I37/$C$37)</f>
        <v/>
      </c>
      <c r="I37" s="15">
        <f>SUM(I29:I36)</f>
        <v>0</v>
      </c>
      <c r="J37" s="11" t="str">
        <f>IF(K37=0,"",K37/$C$37)</f>
        <v/>
      </c>
      <c r="K37" s="15">
        <f>SUM(K29:K36)</f>
        <v>0</v>
      </c>
      <c r="L37" s="11" t="str">
        <f>IF(M37=0,"",M37/$C$37)</f>
        <v/>
      </c>
      <c r="M37" s="15">
        <f>SUM(M29:M36)</f>
        <v>0</v>
      </c>
      <c r="N37" s="11" t="str">
        <f>IF(O37=0,"",O37/$C$37)</f>
        <v/>
      </c>
      <c r="O37" s="28">
        <f>SUM(O29:O36)</f>
        <v>0</v>
      </c>
      <c r="P37" s="48">
        <f>+C37/$P$13</f>
        <v>0</v>
      </c>
    </row>
    <row r="38" spans="1:16" s="43" customFormat="1" ht="16" thickBot="1" x14ac:dyDescent="0.4">
      <c r="A38" s="21"/>
      <c r="B38" s="22"/>
      <c r="C38" s="23"/>
      <c r="D38" s="22"/>
      <c r="E38" s="23"/>
      <c r="F38" s="22"/>
      <c r="G38" s="23"/>
      <c r="H38" s="22"/>
      <c r="I38" s="23"/>
      <c r="J38" s="22"/>
      <c r="K38" s="23"/>
      <c r="L38" s="22"/>
      <c r="M38" s="23"/>
      <c r="N38" s="22"/>
      <c r="O38" s="23"/>
      <c r="P38" s="49"/>
    </row>
    <row r="39" spans="1:16" s="42" customFormat="1" x14ac:dyDescent="0.35">
      <c r="A39" s="63" t="s">
        <v>34</v>
      </c>
      <c r="B39" s="37"/>
      <c r="C39" s="37"/>
      <c r="D39" s="37"/>
      <c r="E39" s="37"/>
      <c r="F39" s="37"/>
      <c r="G39" s="37"/>
      <c r="H39" s="37"/>
      <c r="I39" s="37"/>
      <c r="J39" s="37"/>
      <c r="K39" s="37"/>
      <c r="L39" s="37"/>
      <c r="M39" s="37"/>
      <c r="N39" s="37"/>
      <c r="O39" s="37"/>
      <c r="P39" s="46"/>
    </row>
    <row r="40" spans="1:16" s="42" customFormat="1" x14ac:dyDescent="0.35">
      <c r="A40" s="60" t="s">
        <v>36</v>
      </c>
      <c r="B40" s="9" t="e">
        <f>C40/$C$37</f>
        <v>#DIV/0!</v>
      </c>
      <c r="C40" s="13">
        <f t="shared" ref="C40:C43" si="5">SUM(E40,G40,I40,K40,M40,O40)</f>
        <v>0</v>
      </c>
      <c r="D40" s="24" t="str">
        <f>IF(E40="","",E40/$C$29)</f>
        <v/>
      </c>
      <c r="E40" s="16"/>
      <c r="F40" s="24" t="str">
        <f>IF(G40="","",G40/$C$29)</f>
        <v/>
      </c>
      <c r="G40" s="16"/>
      <c r="H40" s="24" t="str">
        <f>IF(I40="","",I40/$C$29)</f>
        <v/>
      </c>
      <c r="I40" s="16"/>
      <c r="J40" s="24" t="str">
        <f>IF(K40="","",K40/$C$29)</f>
        <v/>
      </c>
      <c r="K40" s="16"/>
      <c r="L40" s="24" t="str">
        <f>IF(M40="","",M40/$C$29)</f>
        <v/>
      </c>
      <c r="M40" s="16"/>
      <c r="N40" s="24" t="str">
        <f>IF(O40="","",O40/$C$29)</f>
        <v/>
      </c>
      <c r="O40" s="26"/>
      <c r="P40" s="47"/>
    </row>
    <row r="41" spans="1:16" s="42" customFormat="1" x14ac:dyDescent="0.35">
      <c r="A41" s="35" t="s">
        <v>27</v>
      </c>
      <c r="B41" s="9" t="e">
        <f t="shared" ref="B41:B42" si="6">C41/$C$37</f>
        <v>#DIV/0!</v>
      </c>
      <c r="C41" s="13">
        <f t="shared" si="5"/>
        <v>0</v>
      </c>
      <c r="D41" s="56"/>
      <c r="E41" s="57"/>
      <c r="F41" s="56"/>
      <c r="G41" s="57"/>
      <c r="H41" s="56"/>
      <c r="I41" s="57"/>
      <c r="J41" s="56"/>
      <c r="K41" s="57"/>
      <c r="L41" s="56"/>
      <c r="M41" s="57"/>
      <c r="N41" s="56"/>
      <c r="O41" s="58"/>
      <c r="P41" s="47"/>
    </row>
    <row r="42" spans="1:16" s="42" customFormat="1" ht="16" thickBot="1" x14ac:dyDescent="0.4">
      <c r="A42" s="35" t="s">
        <v>20</v>
      </c>
      <c r="B42" s="9" t="e">
        <f t="shared" si="6"/>
        <v>#DIV/0!</v>
      </c>
      <c r="C42" s="13">
        <f t="shared" si="5"/>
        <v>0</v>
      </c>
      <c r="D42" s="56"/>
      <c r="E42" s="57"/>
      <c r="F42" s="56"/>
      <c r="G42" s="57"/>
      <c r="H42" s="56"/>
      <c r="I42" s="57"/>
      <c r="J42" s="56"/>
      <c r="K42" s="57"/>
      <c r="L42" s="56"/>
      <c r="M42" s="57"/>
      <c r="N42" s="56"/>
      <c r="O42" s="58"/>
      <c r="P42" s="47"/>
    </row>
    <row r="43" spans="1:16" s="42" customFormat="1" ht="16" thickBot="1" x14ac:dyDescent="0.4">
      <c r="A43" s="62" t="s">
        <v>22</v>
      </c>
      <c r="B43" s="11" t="e">
        <f>C43/$C$55</f>
        <v>#DIV/0!</v>
      </c>
      <c r="C43" s="15">
        <f t="shared" si="5"/>
        <v>0</v>
      </c>
      <c r="D43" s="11" t="str">
        <f>IF(E43=0,"",E43/$C$55)</f>
        <v/>
      </c>
      <c r="E43" s="15">
        <f>E32+E39</f>
        <v>0</v>
      </c>
      <c r="F43" s="11" t="str">
        <f>IF(G43=0,"",G43/$C$55)</f>
        <v/>
      </c>
      <c r="G43" s="15">
        <f>G32+G39</f>
        <v>0</v>
      </c>
      <c r="H43" s="11" t="str">
        <f>IF(I43=0,"",I43/$C$55)</f>
        <v/>
      </c>
      <c r="I43" s="15">
        <f>I32+I39</f>
        <v>0</v>
      </c>
      <c r="J43" s="11" t="str">
        <f>IF(K43=0,"",K43/$C$55)</f>
        <v/>
      </c>
      <c r="K43" s="15">
        <f>K32+K39</f>
        <v>0</v>
      </c>
      <c r="L43" s="11" t="str">
        <f>IF(M43=0,"",M43/$C$55)</f>
        <v/>
      </c>
      <c r="M43" s="15">
        <f>M32+M39</f>
        <v>0</v>
      </c>
      <c r="N43" s="11" t="str">
        <f>IF(O43=0,"",O43/$C$55)</f>
        <v/>
      </c>
      <c r="O43" s="15">
        <f>O32+O39</f>
        <v>0</v>
      </c>
      <c r="P43" s="48">
        <f>C43/$P$13</f>
        <v>0</v>
      </c>
    </row>
    <row r="44" spans="1:16" s="43" customFormat="1" ht="16" thickBot="1" x14ac:dyDescent="0.4">
      <c r="A44" s="21"/>
      <c r="B44" s="22"/>
      <c r="C44" s="23"/>
      <c r="D44" s="22"/>
      <c r="E44" s="23"/>
      <c r="F44" s="22"/>
      <c r="G44" s="23"/>
      <c r="H44" s="22"/>
      <c r="I44" s="23"/>
      <c r="J44" s="22"/>
      <c r="K44" s="23"/>
      <c r="L44" s="22"/>
      <c r="M44" s="23"/>
      <c r="N44" s="22"/>
      <c r="O44" s="23"/>
      <c r="P44" s="55"/>
    </row>
    <row r="45" spans="1:16" s="42" customFormat="1" x14ac:dyDescent="0.35">
      <c r="A45" s="63" t="s">
        <v>37</v>
      </c>
      <c r="B45" s="37"/>
      <c r="C45" s="38"/>
      <c r="D45" s="37"/>
      <c r="E45" s="38"/>
      <c r="F45" s="37"/>
      <c r="G45" s="38"/>
      <c r="H45" s="37"/>
      <c r="I45" s="38"/>
      <c r="J45" s="37"/>
      <c r="K45" s="38"/>
      <c r="L45" s="37"/>
      <c r="M45" s="38"/>
      <c r="N45" s="37"/>
      <c r="O45" s="38"/>
      <c r="P45" s="50"/>
    </row>
    <row r="46" spans="1:16" s="42" customFormat="1" x14ac:dyDescent="0.35">
      <c r="A46" s="64" t="s">
        <v>28</v>
      </c>
      <c r="B46" s="9" t="e">
        <f t="shared" ref="B46:B53" si="7">C46/$C$53</f>
        <v>#DIV/0!</v>
      </c>
      <c r="C46" s="13">
        <f>SUM(E46,G46,I46,K46,M46,O46)</f>
        <v>0</v>
      </c>
      <c r="D46" s="24" t="str">
        <f>IF(E46="","",E46/$C$46)</f>
        <v/>
      </c>
      <c r="E46" s="18"/>
      <c r="F46" s="24" t="str">
        <f>IF(G46="","",G46/$C$46)</f>
        <v/>
      </c>
      <c r="G46" s="18"/>
      <c r="H46" s="24" t="str">
        <f>IF(I46="","",I46/$C$46)</f>
        <v/>
      </c>
      <c r="I46" s="18"/>
      <c r="J46" s="24" t="str">
        <f>IF(K46="","",K46/$C$46)</f>
        <v/>
      </c>
      <c r="K46" s="18"/>
      <c r="L46" s="24" t="str">
        <f>IF(M46="","",M46/$C$46)</f>
        <v/>
      </c>
      <c r="M46" s="18"/>
      <c r="N46" s="24" t="str">
        <f>IF(O46="","",O46/$C$46)</f>
        <v/>
      </c>
      <c r="O46" s="29"/>
      <c r="P46" s="51">
        <f>+C46/$P$13</f>
        <v>0</v>
      </c>
    </row>
    <row r="47" spans="1:16" s="42" customFormat="1" x14ac:dyDescent="0.35">
      <c r="A47" s="61" t="s">
        <v>29</v>
      </c>
      <c r="B47" s="10" t="e">
        <f t="shared" si="7"/>
        <v>#DIV/0!</v>
      </c>
      <c r="C47" s="14">
        <f t="shared" ref="C47" si="8">SUM(E47,G47,I47,K47,M47,O47)</f>
        <v>0</v>
      </c>
      <c r="D47" s="25" t="str">
        <f>IF(E47="","",E47/$C$47)</f>
        <v/>
      </c>
      <c r="E47" s="17"/>
      <c r="F47" s="25" t="str">
        <f>IF(G47="","",G47/$C$47)</f>
        <v/>
      </c>
      <c r="G47" s="17"/>
      <c r="H47" s="25" t="str">
        <f>IF(I47="","",I47/$C$47)</f>
        <v/>
      </c>
      <c r="I47" s="17"/>
      <c r="J47" s="25" t="str">
        <f>IF(K47="","",K47/$C$47)</f>
        <v/>
      </c>
      <c r="K47" s="17"/>
      <c r="L47" s="25" t="str">
        <f>IF(M47="","",M47/$C$47)</f>
        <v/>
      </c>
      <c r="M47" s="17"/>
      <c r="N47" s="25" t="str">
        <f>IF(O47="","",O47/$C$47)</f>
        <v/>
      </c>
      <c r="O47" s="27"/>
      <c r="P47" s="52">
        <f>+C47/$P$13</f>
        <v>0</v>
      </c>
    </row>
    <row r="48" spans="1:16" s="42" customFormat="1" x14ac:dyDescent="0.35">
      <c r="A48" s="61" t="s">
        <v>38</v>
      </c>
      <c r="B48" s="10" t="e">
        <f t="shared" si="7"/>
        <v>#DIV/0!</v>
      </c>
      <c r="C48" s="14">
        <f t="shared" ref="C48:C52" si="9">SUM(E48,G48,I48,K48,M48,O48)</f>
        <v>0</v>
      </c>
      <c r="D48" s="25" t="str">
        <f>IF(E48="","",E48/$C$48)</f>
        <v/>
      </c>
      <c r="E48" s="17"/>
      <c r="F48" s="25" t="str">
        <f>IF(G48="","",G48/$C$48)</f>
        <v/>
      </c>
      <c r="G48" s="17"/>
      <c r="H48" s="25" t="str">
        <f>IF(I48="","",I48/$C$48)</f>
        <v/>
      </c>
      <c r="I48" s="17"/>
      <c r="J48" s="25" t="str">
        <f>IF(K48="","",K48/$C$48)</f>
        <v/>
      </c>
      <c r="K48" s="17"/>
      <c r="L48" s="25" t="str">
        <f>IF(M48="","",M48/$C$48)</f>
        <v/>
      </c>
      <c r="M48" s="17"/>
      <c r="N48" s="25" t="str">
        <f>IF(O48="","",O48/$C$48)</f>
        <v/>
      </c>
      <c r="O48" s="27"/>
      <c r="P48" s="52">
        <f t="shared" ref="P48:P52" si="10">+C48/$P$13</f>
        <v>0</v>
      </c>
    </row>
    <row r="49" spans="1:16" s="42" customFormat="1" ht="32" customHeight="1" x14ac:dyDescent="0.35">
      <c r="A49" s="61" t="s">
        <v>39</v>
      </c>
      <c r="B49" s="10" t="e">
        <f t="shared" si="7"/>
        <v>#DIV/0!</v>
      </c>
      <c r="C49" s="14">
        <f t="shared" si="9"/>
        <v>0</v>
      </c>
      <c r="D49" s="25" t="str">
        <f>IF(E49="","",E49/$C$49)</f>
        <v/>
      </c>
      <c r="E49" s="17"/>
      <c r="F49" s="25" t="str">
        <f>IF(G49="","",G49/$C$49)</f>
        <v/>
      </c>
      <c r="G49" s="17"/>
      <c r="H49" s="25" t="str">
        <f>IF(I49="","",I49/$C$49)</f>
        <v/>
      </c>
      <c r="I49" s="17"/>
      <c r="J49" s="25" t="str">
        <f>IF(K49="","",K49/$C$49)</f>
        <v/>
      </c>
      <c r="K49" s="17"/>
      <c r="L49" s="25" t="str">
        <f>IF(M49="","",M49/$C$49)</f>
        <v/>
      </c>
      <c r="M49" s="17"/>
      <c r="N49" s="25" t="str">
        <f>IF(O49="","",O49/$C$49)</f>
        <v/>
      </c>
      <c r="O49" s="27"/>
      <c r="P49" s="52">
        <f t="shared" si="10"/>
        <v>0</v>
      </c>
    </row>
    <row r="50" spans="1:16" s="42" customFormat="1" x14ac:dyDescent="0.35">
      <c r="A50" s="61" t="s">
        <v>40</v>
      </c>
      <c r="B50" s="10" t="e">
        <f t="shared" si="7"/>
        <v>#DIV/0!</v>
      </c>
      <c r="C50" s="14">
        <f t="shared" si="9"/>
        <v>0</v>
      </c>
      <c r="D50" s="25" t="str">
        <f>IF(E50="","",E50/$C$50)</f>
        <v/>
      </c>
      <c r="E50" s="17"/>
      <c r="F50" s="25" t="str">
        <f>IF(G50="","",G50/$C$50)</f>
        <v/>
      </c>
      <c r="G50" s="17"/>
      <c r="H50" s="25" t="str">
        <f>IF(I50="","",I50/$C$50)</f>
        <v/>
      </c>
      <c r="I50" s="17"/>
      <c r="J50" s="25" t="str">
        <f>IF(K50="","",K50/$C$50)</f>
        <v/>
      </c>
      <c r="K50" s="17"/>
      <c r="L50" s="25" t="str">
        <f>IF(M50="","",M50/$C$50)</f>
        <v/>
      </c>
      <c r="M50" s="17"/>
      <c r="N50" s="25" t="str">
        <f>IF(O50="","",O50/$C$50)</f>
        <v/>
      </c>
      <c r="O50" s="27"/>
      <c r="P50" s="52">
        <f t="shared" si="10"/>
        <v>0</v>
      </c>
    </row>
    <row r="51" spans="1:16" s="42" customFormat="1" x14ac:dyDescent="0.35">
      <c r="A51" s="61" t="s">
        <v>41</v>
      </c>
      <c r="B51" s="10" t="e">
        <f t="shared" si="7"/>
        <v>#DIV/0!</v>
      </c>
      <c r="C51" s="14">
        <f t="shared" si="9"/>
        <v>0</v>
      </c>
      <c r="D51" s="25" t="str">
        <f>IF(E51="","",E51/$C$51)</f>
        <v/>
      </c>
      <c r="E51" s="17"/>
      <c r="F51" s="25" t="str">
        <f>IF(G51="","",G51/$C$51)</f>
        <v/>
      </c>
      <c r="G51" s="17"/>
      <c r="H51" s="25" t="str">
        <f>IF(I51="","",I51/$C$51)</f>
        <v/>
      </c>
      <c r="I51" s="17"/>
      <c r="J51" s="25" t="str">
        <f>IF(K51="","",K51/$C$51)</f>
        <v/>
      </c>
      <c r="K51" s="17"/>
      <c r="L51" s="25" t="str">
        <f>IF(M51="","",M51/$C$51)</f>
        <v/>
      </c>
      <c r="M51" s="17"/>
      <c r="N51" s="25" t="str">
        <f>IF(O51="","",O51/$C$51)</f>
        <v/>
      </c>
      <c r="O51" s="27"/>
      <c r="P51" s="52">
        <f t="shared" si="10"/>
        <v>0</v>
      </c>
    </row>
    <row r="52" spans="1:16" s="42" customFormat="1" ht="48.5" customHeight="1" thickBot="1" x14ac:dyDescent="0.4">
      <c r="A52" s="61" t="s">
        <v>42</v>
      </c>
      <c r="B52" s="10" t="e">
        <f t="shared" si="7"/>
        <v>#DIV/0!</v>
      </c>
      <c r="C52" s="14">
        <f t="shared" si="9"/>
        <v>0</v>
      </c>
      <c r="D52" s="25" t="str">
        <f>IF(E52="","",E52/$C$52)</f>
        <v/>
      </c>
      <c r="E52" s="17"/>
      <c r="F52" s="25" t="str">
        <f>IF(G52="","",G52/$C$52)</f>
        <v/>
      </c>
      <c r="G52" s="17"/>
      <c r="H52" s="25" t="str">
        <f>IF(I52="","",I52/$C$52)</f>
        <v/>
      </c>
      <c r="I52" s="17"/>
      <c r="J52" s="25" t="str">
        <f>IF(K52="","",K52/$C$52)</f>
        <v/>
      </c>
      <c r="K52" s="17"/>
      <c r="L52" s="25" t="str">
        <f>IF(M52="","",M52/$C$52)</f>
        <v/>
      </c>
      <c r="M52" s="17"/>
      <c r="N52" s="25" t="str">
        <f>IF(O52="","",O52/$C$52)</f>
        <v/>
      </c>
      <c r="O52" s="27"/>
      <c r="P52" s="52">
        <f t="shared" si="10"/>
        <v>0</v>
      </c>
    </row>
    <row r="53" spans="1:16" s="42" customFormat="1" ht="16" thickBot="1" x14ac:dyDescent="0.4">
      <c r="A53" s="8" t="s">
        <v>22</v>
      </c>
      <c r="B53" s="11" t="e">
        <f t="shared" si="7"/>
        <v>#DIV/0!</v>
      </c>
      <c r="C53" s="15">
        <f t="shared" ref="C53" si="11">SUM(E53,G53,I53,K53,M53,O53)</f>
        <v>0</v>
      </c>
      <c r="D53" s="11" t="str">
        <f>IF(E53=0,"",E53/$C$53)</f>
        <v/>
      </c>
      <c r="E53" s="15">
        <f>SUM(E46:E52)</f>
        <v>0</v>
      </c>
      <c r="F53" s="11" t="str">
        <f>IF(G53=0,"",G53/$C$53)</f>
        <v/>
      </c>
      <c r="G53" s="15">
        <f>SUM(G46:G52)</f>
        <v>0</v>
      </c>
      <c r="H53" s="11" t="str">
        <f>IF(I53=0,"",I53/$C$53)</f>
        <v/>
      </c>
      <c r="I53" s="15">
        <f>SUM(I46:I52)</f>
        <v>0</v>
      </c>
      <c r="J53" s="11" t="str">
        <f>IF(K53=0,"",K53/$C$53)</f>
        <v/>
      </c>
      <c r="K53" s="15">
        <f>SUM(K46:K52)</f>
        <v>0</v>
      </c>
      <c r="L53" s="11" t="str">
        <f>IF(M53=0,"",M53/$C$53)</f>
        <v/>
      </c>
      <c r="M53" s="15">
        <f>SUM(M46:M52)</f>
        <v>0</v>
      </c>
      <c r="N53" s="11" t="str">
        <f>IF(O53=0,"",O53/$C$53)</f>
        <v/>
      </c>
      <c r="O53" s="28">
        <f>SUM(O46:O52)</f>
        <v>0</v>
      </c>
      <c r="P53" s="48">
        <f>+C53/$P$13</f>
        <v>0</v>
      </c>
    </row>
    <row r="54" spans="1:16" ht="16" thickBot="1" x14ac:dyDescent="0.4">
      <c r="P54" s="53"/>
    </row>
    <row r="55" spans="1:16" s="42" customFormat="1" ht="16" thickBot="1" x14ac:dyDescent="0.4">
      <c r="A55" s="8" t="s">
        <v>8</v>
      </c>
      <c r="B55" s="11" t="e">
        <f>C55/$C$55</f>
        <v>#DIV/0!</v>
      </c>
      <c r="C55" s="15">
        <f t="shared" ref="C55" si="12">SUM(E55,G55,I55,K55,M55,O55)</f>
        <v>0</v>
      </c>
      <c r="D55" s="11" t="str">
        <f>IF(E55=0,"",E55/$C$55)</f>
        <v/>
      </c>
      <c r="E55" s="15">
        <f>E37+E53</f>
        <v>0</v>
      </c>
      <c r="F55" s="11" t="str">
        <f>IF(G55=0,"",G55/$C$55)</f>
        <v/>
      </c>
      <c r="G55" s="15">
        <f>G37+G53</f>
        <v>0</v>
      </c>
      <c r="H55" s="11" t="str">
        <f>IF(I55=0,"",I55/$C$55)</f>
        <v/>
      </c>
      <c r="I55" s="15">
        <f>I37+I53</f>
        <v>0</v>
      </c>
      <c r="J55" s="11" t="str">
        <f>IF(K55=0,"",K55/$C$55)</f>
        <v/>
      </c>
      <c r="K55" s="15">
        <f>K37+K53</f>
        <v>0</v>
      </c>
      <c r="L55" s="11" t="str">
        <f>IF(M55=0,"",M55/$C$55)</f>
        <v/>
      </c>
      <c r="M55" s="15">
        <f>M37+M53</f>
        <v>0</v>
      </c>
      <c r="N55" s="11" t="str">
        <f>IF(O55=0,"",O55/$C$55)</f>
        <v/>
      </c>
      <c r="O55" s="15">
        <f>O37+O53</f>
        <v>0</v>
      </c>
      <c r="P55" s="48">
        <f>C55/$P$13</f>
        <v>0</v>
      </c>
    </row>
    <row r="57" spans="1:16" ht="16" thickBot="1" x14ac:dyDescent="0.4"/>
    <row r="58" spans="1:16" ht="16" thickBot="1" x14ac:dyDescent="0.4">
      <c r="A58" s="72" t="s">
        <v>45</v>
      </c>
      <c r="B58" s="73"/>
      <c r="C58" s="73"/>
      <c r="D58" s="73"/>
      <c r="E58" s="73"/>
      <c r="F58" s="73"/>
      <c r="G58" s="73"/>
      <c r="H58" s="73"/>
      <c r="I58" s="73"/>
      <c r="J58" s="73"/>
      <c r="K58" s="73"/>
      <c r="L58" s="73"/>
      <c r="M58" s="73"/>
      <c r="N58" s="73"/>
      <c r="O58" s="73"/>
      <c r="P58" s="74"/>
    </row>
    <row r="59" spans="1:16" s="42" customFormat="1" ht="15.5" customHeight="1" x14ac:dyDescent="0.35">
      <c r="A59" s="75"/>
      <c r="B59" s="77" t="s">
        <v>9</v>
      </c>
      <c r="C59" s="78"/>
      <c r="D59" s="79" t="s">
        <v>11</v>
      </c>
      <c r="E59" s="80"/>
      <c r="F59" s="79" t="s">
        <v>12</v>
      </c>
      <c r="G59" s="80"/>
      <c r="H59" s="79" t="s">
        <v>13</v>
      </c>
      <c r="I59" s="80"/>
      <c r="J59" s="79" t="s">
        <v>14</v>
      </c>
      <c r="K59" s="80"/>
      <c r="L59" s="79" t="s">
        <v>15</v>
      </c>
      <c r="M59" s="80"/>
      <c r="N59" s="79" t="s">
        <v>16</v>
      </c>
      <c r="O59" s="80"/>
      <c r="P59" s="75" t="s">
        <v>23</v>
      </c>
    </row>
    <row r="60" spans="1:16" s="42" customFormat="1" ht="30.75" customHeight="1" thickBot="1" x14ac:dyDescent="0.4">
      <c r="A60" s="76"/>
      <c r="B60" s="30" t="s">
        <v>24</v>
      </c>
      <c r="C60" s="31" t="s">
        <v>2</v>
      </c>
      <c r="D60" s="32" t="s">
        <v>1</v>
      </c>
      <c r="E60" s="33" t="s">
        <v>2</v>
      </c>
      <c r="F60" s="32" t="s">
        <v>1</v>
      </c>
      <c r="G60" s="33" t="s">
        <v>2</v>
      </c>
      <c r="H60" s="32" t="s">
        <v>1</v>
      </c>
      <c r="I60" s="33" t="s">
        <v>2</v>
      </c>
      <c r="J60" s="32" t="s">
        <v>1</v>
      </c>
      <c r="K60" s="33" t="s">
        <v>2</v>
      </c>
      <c r="L60" s="32" t="s">
        <v>1</v>
      </c>
      <c r="M60" s="33" t="s">
        <v>2</v>
      </c>
      <c r="N60" s="32" t="s">
        <v>1</v>
      </c>
      <c r="O60" s="34" t="s">
        <v>2</v>
      </c>
      <c r="P60" s="76"/>
    </row>
    <row r="61" spans="1:16" s="43" customFormat="1" ht="16" thickBot="1" x14ac:dyDescent="0.4">
      <c r="A61" s="35"/>
      <c r="B61" s="19"/>
      <c r="C61" s="19"/>
      <c r="D61" s="20"/>
      <c r="E61" s="20"/>
      <c r="F61" s="20"/>
      <c r="G61" s="20"/>
      <c r="H61" s="20"/>
      <c r="I61" s="20"/>
      <c r="J61" s="20"/>
      <c r="K61" s="20"/>
      <c r="L61" s="20"/>
      <c r="M61" s="20"/>
      <c r="N61" s="20"/>
      <c r="O61" s="20"/>
      <c r="P61" s="45"/>
    </row>
    <row r="62" spans="1:16" s="42" customFormat="1" x14ac:dyDescent="0.35">
      <c r="A62" s="36" t="s">
        <v>44</v>
      </c>
      <c r="B62" s="37"/>
      <c r="C62" s="37"/>
      <c r="D62" s="37"/>
      <c r="E62" s="37"/>
      <c r="F62" s="37"/>
      <c r="G62" s="37"/>
      <c r="H62" s="37"/>
      <c r="I62" s="37"/>
      <c r="J62" s="37"/>
      <c r="K62" s="37"/>
      <c r="L62" s="37"/>
      <c r="M62" s="37"/>
      <c r="N62" s="37"/>
      <c r="O62" s="37"/>
      <c r="P62" s="46"/>
    </row>
    <row r="63" spans="1:16" s="42" customFormat="1" ht="16" thickBot="1" x14ac:dyDescent="0.4">
      <c r="A63" s="60" t="s">
        <v>19</v>
      </c>
      <c r="B63" s="9" t="e">
        <f>C63/$C$37</f>
        <v>#DIV/0!</v>
      </c>
      <c r="C63" s="13">
        <f t="shared" ref="C63:C64" si="13">SUM(E63,G63,I63,K63,M63,O63)</f>
        <v>0</v>
      </c>
      <c r="D63" s="24" t="str">
        <f>IF(E63="","",E63/$C$29)</f>
        <v/>
      </c>
      <c r="E63" s="16"/>
      <c r="F63" s="24" t="str">
        <f>IF(G63="","",G63/$C$29)</f>
        <v/>
      </c>
      <c r="G63" s="16"/>
      <c r="H63" s="24" t="str">
        <f>IF(I63="","",I63/$C$29)</f>
        <v/>
      </c>
      <c r="I63" s="16"/>
      <c r="J63" s="24" t="str">
        <f>IF(K63="","",K63/$C$29)</f>
        <v/>
      </c>
      <c r="K63" s="16"/>
      <c r="L63" s="24" t="str">
        <f>IF(M63="","",M63/$C$29)</f>
        <v/>
      </c>
      <c r="M63" s="16"/>
      <c r="N63" s="24" t="str">
        <f>IF(O63="","",O63/$C$29)</f>
        <v/>
      </c>
      <c r="O63" s="26"/>
      <c r="P63" s="47"/>
    </row>
    <row r="64" spans="1:16" s="42" customFormat="1" ht="16" thickBot="1" x14ac:dyDescent="0.4">
      <c r="A64" s="8" t="s">
        <v>8</v>
      </c>
      <c r="B64" s="11" t="e">
        <f>C64/$C$55</f>
        <v>#DIV/0!</v>
      </c>
      <c r="C64" s="15">
        <f t="shared" si="13"/>
        <v>0</v>
      </c>
      <c r="D64" s="11" t="str">
        <f>IF(E64=0,"",E64/$C$55)</f>
        <v/>
      </c>
      <c r="E64" s="15">
        <f>E71+E62</f>
        <v>0</v>
      </c>
      <c r="F64" s="11" t="str">
        <f>IF(G64=0,"",G64/$C$55)</f>
        <v/>
      </c>
      <c r="G64" s="15">
        <f>G71+G62</f>
        <v>0</v>
      </c>
      <c r="H64" s="11" t="str">
        <f>IF(I64=0,"",I64/$C$55)</f>
        <v/>
      </c>
      <c r="I64" s="15">
        <f>I71+I62</f>
        <v>0</v>
      </c>
      <c r="J64" s="11" t="str">
        <f>IF(K64=0,"",K64/$C$55)</f>
        <v/>
      </c>
      <c r="K64" s="15">
        <f>K71+K62</f>
        <v>0</v>
      </c>
      <c r="L64" s="11" t="str">
        <f>IF(M64=0,"",M64/$C$55)</f>
        <v/>
      </c>
      <c r="M64" s="15">
        <f>M71+M62</f>
        <v>0</v>
      </c>
      <c r="N64" s="11" t="str">
        <f>IF(O64=0,"",O64/$C$55)</f>
        <v/>
      </c>
      <c r="O64" s="15">
        <f>O71+O62</f>
        <v>0</v>
      </c>
      <c r="P64" s="48">
        <f>C64/$P$13</f>
        <v>0</v>
      </c>
    </row>
    <row r="65" spans="1:16" ht="16" thickBot="1" x14ac:dyDescent="0.4"/>
    <row r="66" spans="1:16" ht="16" thickBot="1" x14ac:dyDescent="0.4">
      <c r="A66" s="72" t="s">
        <v>46</v>
      </c>
      <c r="B66" s="73"/>
      <c r="C66" s="73"/>
      <c r="D66" s="73"/>
      <c r="E66" s="73"/>
      <c r="F66" s="73"/>
      <c r="G66" s="73"/>
      <c r="H66" s="73"/>
      <c r="I66" s="73"/>
      <c r="J66" s="73"/>
      <c r="K66" s="73"/>
      <c r="L66" s="73"/>
      <c r="M66" s="73"/>
      <c r="N66" s="73"/>
      <c r="O66" s="73"/>
      <c r="P66" s="74"/>
    </row>
    <row r="67" spans="1:16" s="42" customFormat="1" ht="15.5" customHeight="1" x14ac:dyDescent="0.35">
      <c r="A67" s="75"/>
      <c r="B67" s="77" t="s">
        <v>9</v>
      </c>
      <c r="C67" s="78"/>
      <c r="D67" s="79" t="s">
        <v>11</v>
      </c>
      <c r="E67" s="80"/>
      <c r="F67" s="79" t="s">
        <v>12</v>
      </c>
      <c r="G67" s="80"/>
      <c r="H67" s="79" t="s">
        <v>13</v>
      </c>
      <c r="I67" s="80"/>
      <c r="J67" s="79" t="s">
        <v>14</v>
      </c>
      <c r="K67" s="80"/>
      <c r="L67" s="79" t="s">
        <v>15</v>
      </c>
      <c r="M67" s="80"/>
      <c r="N67" s="79" t="s">
        <v>16</v>
      </c>
      <c r="O67" s="80"/>
      <c r="P67" s="75" t="s">
        <v>23</v>
      </c>
    </row>
    <row r="68" spans="1:16" s="42" customFormat="1" ht="30.75" customHeight="1" thickBot="1" x14ac:dyDescent="0.4">
      <c r="A68" s="76"/>
      <c r="B68" s="30" t="s">
        <v>24</v>
      </c>
      <c r="C68" s="31" t="s">
        <v>2</v>
      </c>
      <c r="D68" s="32" t="s">
        <v>1</v>
      </c>
      <c r="E68" s="33" t="s">
        <v>2</v>
      </c>
      <c r="F68" s="32" t="s">
        <v>1</v>
      </c>
      <c r="G68" s="33" t="s">
        <v>2</v>
      </c>
      <c r="H68" s="32" t="s">
        <v>1</v>
      </c>
      <c r="I68" s="33" t="s">
        <v>2</v>
      </c>
      <c r="J68" s="32" t="s">
        <v>1</v>
      </c>
      <c r="K68" s="33" t="s">
        <v>2</v>
      </c>
      <c r="L68" s="32" t="s">
        <v>1</v>
      </c>
      <c r="M68" s="33" t="s">
        <v>2</v>
      </c>
      <c r="N68" s="32" t="s">
        <v>1</v>
      </c>
      <c r="O68" s="34" t="s">
        <v>2</v>
      </c>
      <c r="P68" s="76"/>
    </row>
    <row r="69" spans="1:16" s="43" customFormat="1" ht="16" thickBot="1" x14ac:dyDescent="0.4">
      <c r="A69" s="35"/>
      <c r="B69" s="19"/>
      <c r="C69" s="19"/>
      <c r="D69" s="20"/>
      <c r="E69" s="20"/>
      <c r="F69" s="20"/>
      <c r="G69" s="20"/>
      <c r="H69" s="20"/>
      <c r="I69" s="20"/>
      <c r="J69" s="20"/>
      <c r="K69" s="20"/>
      <c r="L69" s="20"/>
      <c r="M69" s="20"/>
      <c r="N69" s="20"/>
      <c r="O69" s="20"/>
      <c r="P69" s="59"/>
    </row>
    <row r="70" spans="1:16" s="42" customFormat="1" x14ac:dyDescent="0.35">
      <c r="A70" s="36" t="s">
        <v>47</v>
      </c>
      <c r="B70" s="37"/>
      <c r="C70" s="37"/>
      <c r="D70" s="37"/>
      <c r="E70" s="37"/>
      <c r="F70" s="37"/>
      <c r="G70" s="37"/>
      <c r="H70" s="37"/>
      <c r="I70" s="37"/>
      <c r="J70" s="37"/>
      <c r="K70" s="37"/>
      <c r="L70" s="37"/>
      <c r="M70" s="37"/>
      <c r="N70" s="37"/>
      <c r="O70" s="37"/>
      <c r="P70" s="46"/>
    </row>
    <row r="71" spans="1:16" s="42" customFormat="1" x14ac:dyDescent="0.35">
      <c r="A71" s="60" t="s">
        <v>25</v>
      </c>
      <c r="B71" s="9" t="e">
        <f>C71/$C$37</f>
        <v>#DIV/0!</v>
      </c>
      <c r="C71" s="13">
        <f t="shared" ref="C71:C79" si="14">SUM(E71,G71,I71,K71,M71,O71)</f>
        <v>0</v>
      </c>
      <c r="D71" s="24" t="str">
        <f>IF(E71="","",E71/$C$29)</f>
        <v/>
      </c>
      <c r="E71" s="16"/>
      <c r="F71" s="24" t="str">
        <f>IF(G71="","",G71/$C$29)</f>
        <v/>
      </c>
      <c r="G71" s="16"/>
      <c r="H71" s="24" t="str">
        <f>IF(I71="","",I71/$C$29)</f>
        <v/>
      </c>
      <c r="I71" s="16"/>
      <c r="J71" s="24" t="str">
        <f>IF(K71="","",K71/$C$29)</f>
        <v/>
      </c>
      <c r="K71" s="16"/>
      <c r="L71" s="24" t="str">
        <f>IF(M71="","",M71/$C$29)</f>
        <v/>
      </c>
      <c r="M71" s="16"/>
      <c r="N71" s="24" t="str">
        <f>IF(O71="","",O71/$C$29)</f>
        <v/>
      </c>
      <c r="O71" s="26"/>
      <c r="P71" s="47"/>
    </row>
    <row r="72" spans="1:16" s="42" customFormat="1" x14ac:dyDescent="0.35">
      <c r="A72" s="60" t="s">
        <v>26</v>
      </c>
      <c r="B72" s="9" t="e">
        <f t="shared" ref="B72:B79" si="15">C72/$C$37</f>
        <v>#DIV/0!</v>
      </c>
      <c r="C72" s="13">
        <f t="shared" si="14"/>
        <v>0</v>
      </c>
      <c r="D72" s="24" t="str">
        <f>IF(E72="","",E72/$C$30)</f>
        <v/>
      </c>
      <c r="E72" s="16"/>
      <c r="F72" s="24" t="str">
        <f>IF(G72="","",G72/$C$30)</f>
        <v/>
      </c>
      <c r="G72" s="16"/>
      <c r="H72" s="24" t="str">
        <f>IF(I72="","",I72/$C$30)</f>
        <v/>
      </c>
      <c r="I72" s="16"/>
      <c r="J72" s="24" t="str">
        <f>IF(K72="","",K72/$C$30)</f>
        <v/>
      </c>
      <c r="K72" s="16"/>
      <c r="L72" s="24" t="str">
        <f>IF(M72="","",M72/$C$30)</f>
        <v/>
      </c>
      <c r="M72" s="16"/>
      <c r="N72" s="24" t="str">
        <f>IF(O72="","",O72/$C$30)</f>
        <v/>
      </c>
      <c r="O72" s="26"/>
      <c r="P72" s="47"/>
    </row>
    <row r="73" spans="1:16" s="42" customFormat="1" x14ac:dyDescent="0.35">
      <c r="A73" s="60" t="s">
        <v>33</v>
      </c>
      <c r="B73" s="9" t="e">
        <f t="shared" si="15"/>
        <v>#DIV/0!</v>
      </c>
      <c r="C73" s="13">
        <f t="shared" si="14"/>
        <v>0</v>
      </c>
      <c r="D73" s="24" t="str">
        <f>IF(E73="","",E73/$C$31)</f>
        <v/>
      </c>
      <c r="E73" s="16"/>
      <c r="F73" s="24" t="str">
        <f>IF(G73="","",G73/$C$31)</f>
        <v/>
      </c>
      <c r="G73" s="16"/>
      <c r="H73" s="24" t="str">
        <f>IF(I73="","",I73/$C$31)</f>
        <v/>
      </c>
      <c r="I73" s="16"/>
      <c r="J73" s="24" t="str">
        <f>IF(K73="","",K73/$C$31)</f>
        <v/>
      </c>
      <c r="K73" s="16"/>
      <c r="L73" s="24" t="str">
        <f>IF(M73="","",M73/$C$31)</f>
        <v/>
      </c>
      <c r="M73" s="16"/>
      <c r="N73" s="24" t="str">
        <f>IF(O73="","",O73/$C$31)</f>
        <v/>
      </c>
      <c r="O73" s="26"/>
      <c r="P73" s="47"/>
    </row>
    <row r="74" spans="1:16" s="42" customFormat="1" x14ac:dyDescent="0.35">
      <c r="A74" s="60" t="s">
        <v>3</v>
      </c>
      <c r="B74" s="9" t="e">
        <f t="shared" si="15"/>
        <v>#DIV/0!</v>
      </c>
      <c r="C74" s="13">
        <f t="shared" si="14"/>
        <v>0</v>
      </c>
      <c r="D74" s="24" t="str">
        <f>IF(E74="","",E74/$C$32)</f>
        <v/>
      </c>
      <c r="E74" s="16"/>
      <c r="F74" s="24" t="str">
        <f>IF(G74="","",G74/$C$32)</f>
        <v/>
      </c>
      <c r="G74" s="16"/>
      <c r="H74" s="24" t="str">
        <f>IF(I74="","",I74/$C$32)</f>
        <v/>
      </c>
      <c r="I74" s="16"/>
      <c r="J74" s="24" t="str">
        <f>IF(K74="","",K74/$C$32)</f>
        <v/>
      </c>
      <c r="K74" s="16"/>
      <c r="L74" s="24" t="str">
        <f>IF(M74="","",M74/$C$32)</f>
        <v/>
      </c>
      <c r="M74" s="16"/>
      <c r="N74" s="24" t="str">
        <f>IF(O74="","",O74/$C$32)</f>
        <v/>
      </c>
      <c r="O74" s="26"/>
      <c r="P74" s="47"/>
    </row>
    <row r="75" spans="1:16" s="42" customFormat="1" x14ac:dyDescent="0.35">
      <c r="A75" s="60" t="s">
        <v>4</v>
      </c>
      <c r="B75" s="9" t="e">
        <f t="shared" si="15"/>
        <v>#DIV/0!</v>
      </c>
      <c r="C75" s="13">
        <f t="shared" si="14"/>
        <v>0</v>
      </c>
      <c r="D75" s="24" t="str">
        <f>IF(E75="","",E75/$C$33)</f>
        <v/>
      </c>
      <c r="E75" s="16"/>
      <c r="F75" s="24" t="str">
        <f>IF(G75="","",G75/$C$33)</f>
        <v/>
      </c>
      <c r="G75" s="16"/>
      <c r="H75" s="24" t="str">
        <f>IF(I75="","",I75/$C$33)</f>
        <v/>
      </c>
      <c r="I75" s="16"/>
      <c r="J75" s="24" t="str">
        <f>IF(K75="","",K75/$C$33)</f>
        <v/>
      </c>
      <c r="K75" s="16"/>
      <c r="L75" s="24" t="str">
        <f>IF(M75="","",M75/$C$33)</f>
        <v/>
      </c>
      <c r="M75" s="16"/>
      <c r="N75" s="24" t="str">
        <f>IF(O75="","",O75/$C$33)</f>
        <v/>
      </c>
      <c r="O75" s="26"/>
      <c r="P75" s="47"/>
    </row>
    <row r="76" spans="1:16" s="42" customFormat="1" x14ac:dyDescent="0.35">
      <c r="A76" s="60" t="s">
        <v>5</v>
      </c>
      <c r="B76" s="9" t="e">
        <f t="shared" si="15"/>
        <v>#DIV/0!</v>
      </c>
      <c r="C76" s="13">
        <f t="shared" si="14"/>
        <v>0</v>
      </c>
      <c r="D76" s="24" t="str">
        <f>IF(E76="","",E76/$C$34)</f>
        <v/>
      </c>
      <c r="E76" s="16"/>
      <c r="F76" s="24" t="str">
        <f>IF(G76="","",G76/$C$34)</f>
        <v/>
      </c>
      <c r="G76" s="16"/>
      <c r="H76" s="24" t="str">
        <f>IF(I76="","",I76/$C$34)</f>
        <v/>
      </c>
      <c r="I76" s="16"/>
      <c r="J76" s="24" t="str">
        <f>IF(K76="","",K76/$C$34)</f>
        <v/>
      </c>
      <c r="K76" s="16"/>
      <c r="L76" s="24" t="str">
        <f>IF(M76="","",M76/$C$34)</f>
        <v/>
      </c>
      <c r="M76" s="16"/>
      <c r="N76" s="24" t="str">
        <f>IF(O76="","",O76/$C$34)</f>
        <v/>
      </c>
      <c r="O76" s="26"/>
      <c r="P76" s="47"/>
    </row>
    <row r="77" spans="1:16" s="42" customFormat="1" x14ac:dyDescent="0.35">
      <c r="A77" s="60" t="s">
        <v>6</v>
      </c>
      <c r="B77" s="9" t="e">
        <f t="shared" si="15"/>
        <v>#DIV/0!</v>
      </c>
      <c r="C77" s="13">
        <f t="shared" si="14"/>
        <v>0</v>
      </c>
      <c r="D77" s="24" t="str">
        <f>IF(E77="","",E77/$C$35)</f>
        <v/>
      </c>
      <c r="E77" s="16"/>
      <c r="F77" s="24" t="str">
        <f>IF(G77="","",G77/$C$35)</f>
        <v/>
      </c>
      <c r="G77" s="16"/>
      <c r="H77" s="24" t="str">
        <f>IF(I77="","",I77/$C$35)</f>
        <v/>
      </c>
      <c r="I77" s="16"/>
      <c r="J77" s="24" t="str">
        <f>IF(K77="","",K77/$C$35)</f>
        <v/>
      </c>
      <c r="K77" s="16"/>
      <c r="L77" s="24" t="str">
        <f>IF(M77="","",M77/$C$35)</f>
        <v/>
      </c>
      <c r="M77" s="16"/>
      <c r="N77" s="24" t="str">
        <f>IF(O77="","",O77/$C$35)</f>
        <v/>
      </c>
      <c r="O77" s="26"/>
      <c r="P77" s="47"/>
    </row>
    <row r="78" spans="1:16" s="42" customFormat="1" ht="16" thickBot="1" x14ac:dyDescent="0.4">
      <c r="A78" s="61" t="s">
        <v>7</v>
      </c>
      <c r="B78" s="9" t="e">
        <f t="shared" si="15"/>
        <v>#DIV/0!</v>
      </c>
      <c r="C78" s="13">
        <f t="shared" si="14"/>
        <v>0</v>
      </c>
      <c r="D78" s="24" t="str">
        <f>IF(E78="","",E78/$C$36)</f>
        <v/>
      </c>
      <c r="E78" s="17"/>
      <c r="F78" s="24" t="str">
        <f>IF(G78="","",G78/$C$36)</f>
        <v/>
      </c>
      <c r="G78" s="17"/>
      <c r="H78" s="24" t="str">
        <f>IF(I78="","",I78/$C$36)</f>
        <v/>
      </c>
      <c r="I78" s="17"/>
      <c r="J78" s="24" t="str">
        <f>IF(K78="","",K78/$C$36)</f>
        <v/>
      </c>
      <c r="K78" s="17"/>
      <c r="L78" s="24" t="str">
        <f>IF(M78="","",M78/$C$36)</f>
        <v/>
      </c>
      <c r="M78" s="17"/>
      <c r="N78" s="24" t="str">
        <f>IF(O78="","",O78/$C$36)</f>
        <v/>
      </c>
      <c r="O78" s="27"/>
      <c r="P78" s="47"/>
    </row>
    <row r="79" spans="1:16" s="42" customFormat="1" ht="16" thickBot="1" x14ac:dyDescent="0.4">
      <c r="A79" s="62" t="s">
        <v>22</v>
      </c>
      <c r="B79" s="11" t="e">
        <f t="shared" si="15"/>
        <v>#DIV/0!</v>
      </c>
      <c r="C79" s="15">
        <f t="shared" si="14"/>
        <v>0</v>
      </c>
      <c r="D79" s="11" t="str">
        <f>IF(E79=0,"",E79/$C$37)</f>
        <v/>
      </c>
      <c r="E79" s="15">
        <f>SUM(E71:E78)</f>
        <v>0</v>
      </c>
      <c r="F79" s="11" t="str">
        <f>IF(G79=0,"",G79/$C$37)</f>
        <v/>
      </c>
      <c r="G79" s="15">
        <f>SUM(G71:G78)</f>
        <v>0</v>
      </c>
      <c r="H79" s="11" t="str">
        <f>IF(I79=0,"",I79/$C$37)</f>
        <v/>
      </c>
      <c r="I79" s="15">
        <f>SUM(I71:I78)</f>
        <v>0</v>
      </c>
      <c r="J79" s="11" t="str">
        <f>IF(K79=0,"",K79/$C$37)</f>
        <v/>
      </c>
      <c r="K79" s="15">
        <f>SUM(K71:K78)</f>
        <v>0</v>
      </c>
      <c r="L79" s="11" t="str">
        <f>IF(M79=0,"",M79/$C$37)</f>
        <v/>
      </c>
      <c r="M79" s="15">
        <f>SUM(M71:M78)</f>
        <v>0</v>
      </c>
      <c r="N79" s="11" t="str">
        <f>IF(O79=0,"",O79/$C$37)</f>
        <v/>
      </c>
      <c r="O79" s="28">
        <f>SUM(O71:O78)</f>
        <v>0</v>
      </c>
      <c r="P79" s="48">
        <f>+C79/$P$13</f>
        <v>0</v>
      </c>
    </row>
    <row r="80" spans="1:16" s="43" customFormat="1" ht="16" thickBot="1" x14ac:dyDescent="0.4">
      <c r="A80" s="21"/>
      <c r="B80" s="22"/>
      <c r="C80" s="23"/>
      <c r="D80" s="22"/>
      <c r="E80" s="23"/>
      <c r="F80" s="22"/>
      <c r="G80" s="23"/>
      <c r="H80" s="22"/>
      <c r="I80" s="23"/>
      <c r="J80" s="22"/>
      <c r="K80" s="23"/>
      <c r="L80" s="22"/>
      <c r="M80" s="23"/>
      <c r="N80" s="22"/>
      <c r="O80" s="23"/>
      <c r="P80" s="49"/>
    </row>
    <row r="81" spans="1:16" s="42" customFormat="1" x14ac:dyDescent="0.35">
      <c r="A81" s="63" t="s">
        <v>48</v>
      </c>
      <c r="B81" s="37"/>
      <c r="C81" s="37"/>
      <c r="D81" s="37"/>
      <c r="E81" s="37"/>
      <c r="F81" s="37"/>
      <c r="G81" s="37"/>
      <c r="H81" s="37"/>
      <c r="I81" s="37"/>
      <c r="J81" s="37"/>
      <c r="K81" s="37"/>
      <c r="L81" s="37"/>
      <c r="M81" s="37"/>
      <c r="N81" s="37"/>
      <c r="O81" s="37"/>
      <c r="P81" s="46"/>
    </row>
    <row r="82" spans="1:16" s="42" customFormat="1" x14ac:dyDescent="0.35">
      <c r="A82" s="60" t="s">
        <v>36</v>
      </c>
      <c r="B82" s="9" t="e">
        <f>C82/$C$37</f>
        <v>#DIV/0!</v>
      </c>
      <c r="C82" s="13">
        <f t="shared" ref="C82:C85" si="16">SUM(E82,G82,I82,K82,M82,O82)</f>
        <v>0</v>
      </c>
      <c r="D82" s="24" t="str">
        <f>IF(E82="","",E82/$C$29)</f>
        <v/>
      </c>
      <c r="E82" s="16"/>
      <c r="F82" s="24" t="str">
        <f>IF(G82="","",G82/$C$29)</f>
        <v/>
      </c>
      <c r="G82" s="16"/>
      <c r="H82" s="24" t="str">
        <f>IF(I82="","",I82/$C$29)</f>
        <v/>
      </c>
      <c r="I82" s="16"/>
      <c r="J82" s="24" t="str">
        <f>IF(K82="","",K82/$C$29)</f>
        <v/>
      </c>
      <c r="K82" s="16"/>
      <c r="L82" s="24" t="str">
        <f>IF(M82="","",M82/$C$29)</f>
        <v/>
      </c>
      <c r="M82" s="16"/>
      <c r="N82" s="24" t="str">
        <f>IF(O82="","",O82/$C$29)</f>
        <v/>
      </c>
      <c r="O82" s="26"/>
      <c r="P82" s="47"/>
    </row>
    <row r="83" spans="1:16" s="42" customFormat="1" x14ac:dyDescent="0.35">
      <c r="A83" s="35" t="s">
        <v>27</v>
      </c>
      <c r="B83" s="9" t="e">
        <f t="shared" ref="B83:B84" si="17">C83/$C$37</f>
        <v>#DIV/0!</v>
      </c>
      <c r="C83" s="13">
        <f t="shared" si="16"/>
        <v>0</v>
      </c>
      <c r="D83" s="56"/>
      <c r="E83" s="57"/>
      <c r="F83" s="56"/>
      <c r="G83" s="57"/>
      <c r="H83" s="56"/>
      <c r="I83" s="57"/>
      <c r="J83" s="56"/>
      <c r="K83" s="57"/>
      <c r="L83" s="56"/>
      <c r="M83" s="57"/>
      <c r="N83" s="56"/>
      <c r="O83" s="58"/>
      <c r="P83" s="47"/>
    </row>
    <row r="84" spans="1:16" s="42" customFormat="1" ht="16" thickBot="1" x14ac:dyDescent="0.4">
      <c r="A84" s="35" t="s">
        <v>20</v>
      </c>
      <c r="B84" s="9" t="e">
        <f t="shared" si="17"/>
        <v>#DIV/0!</v>
      </c>
      <c r="C84" s="13">
        <f t="shared" si="16"/>
        <v>0</v>
      </c>
      <c r="D84" s="56"/>
      <c r="E84" s="57"/>
      <c r="F84" s="56"/>
      <c r="G84" s="57"/>
      <c r="H84" s="56"/>
      <c r="I84" s="57"/>
      <c r="J84" s="56"/>
      <c r="K84" s="57"/>
      <c r="L84" s="56"/>
      <c r="M84" s="57"/>
      <c r="N84" s="56"/>
      <c r="O84" s="58"/>
      <c r="P84" s="47"/>
    </row>
    <row r="85" spans="1:16" s="42" customFormat="1" ht="16" thickBot="1" x14ac:dyDescent="0.4">
      <c r="A85" s="62" t="s">
        <v>22</v>
      </c>
      <c r="B85" s="11" t="e">
        <f>C85/$C$55</f>
        <v>#DIV/0!</v>
      </c>
      <c r="C85" s="15">
        <f t="shared" si="16"/>
        <v>0</v>
      </c>
      <c r="D85" s="11" t="str">
        <f>IF(E85=0,"",E85/$C$55)</f>
        <v/>
      </c>
      <c r="E85" s="15">
        <f>E74+E81</f>
        <v>0</v>
      </c>
      <c r="F85" s="11" t="str">
        <f>IF(G85=0,"",G85/$C$55)</f>
        <v/>
      </c>
      <c r="G85" s="15">
        <f>G74+G81</f>
        <v>0</v>
      </c>
      <c r="H85" s="11" t="str">
        <f>IF(I85=0,"",I85/$C$55)</f>
        <v/>
      </c>
      <c r="I85" s="15">
        <f>I74+I81</f>
        <v>0</v>
      </c>
      <c r="J85" s="11" t="str">
        <f>IF(K85=0,"",K85/$C$55)</f>
        <v/>
      </c>
      <c r="K85" s="15">
        <f>K74+K81</f>
        <v>0</v>
      </c>
      <c r="L85" s="11" t="str">
        <f>IF(M85=0,"",M85/$C$55)</f>
        <v/>
      </c>
      <c r="M85" s="15">
        <f>M74+M81</f>
        <v>0</v>
      </c>
      <c r="N85" s="11" t="str">
        <f>IF(O85=0,"",O85/$C$55)</f>
        <v/>
      </c>
      <c r="O85" s="15">
        <f>O74+O81</f>
        <v>0</v>
      </c>
      <c r="P85" s="48">
        <f>C85/$P$13</f>
        <v>0</v>
      </c>
    </row>
    <row r="86" spans="1:16" s="43" customFormat="1" ht="16" thickBot="1" x14ac:dyDescent="0.4">
      <c r="A86" s="21"/>
      <c r="B86" s="22"/>
      <c r="C86" s="23"/>
      <c r="D86" s="22"/>
      <c r="E86" s="23"/>
      <c r="F86" s="22"/>
      <c r="G86" s="23"/>
      <c r="H86" s="22"/>
      <c r="I86" s="23"/>
      <c r="J86" s="22"/>
      <c r="K86" s="23"/>
      <c r="L86" s="22"/>
      <c r="M86" s="23"/>
      <c r="N86" s="22"/>
      <c r="O86" s="23"/>
      <c r="P86" s="55"/>
    </row>
    <row r="87" spans="1:16" s="42" customFormat="1" x14ac:dyDescent="0.35">
      <c r="A87" s="63" t="s">
        <v>49</v>
      </c>
      <c r="B87" s="37"/>
      <c r="C87" s="38"/>
      <c r="D87" s="37"/>
      <c r="E87" s="38"/>
      <c r="F87" s="37"/>
      <c r="G87" s="38"/>
      <c r="H87" s="37"/>
      <c r="I87" s="38"/>
      <c r="J87" s="37"/>
      <c r="K87" s="38"/>
      <c r="L87" s="37"/>
      <c r="M87" s="38"/>
      <c r="N87" s="37"/>
      <c r="O87" s="38"/>
      <c r="P87" s="50"/>
    </row>
    <row r="88" spans="1:16" s="42" customFormat="1" x14ac:dyDescent="0.35">
      <c r="A88" s="64" t="s">
        <v>28</v>
      </c>
      <c r="B88" s="9" t="e">
        <f t="shared" ref="B88:B95" si="18">C88/$C$53</f>
        <v>#DIV/0!</v>
      </c>
      <c r="C88" s="13">
        <f>SUM(E88,G88,I88,K88,M88,O88)</f>
        <v>0</v>
      </c>
      <c r="D88" s="24" t="str">
        <f>IF(E88="","",E88/$C$46)</f>
        <v/>
      </c>
      <c r="E88" s="18"/>
      <c r="F88" s="24" t="str">
        <f>IF(G88="","",G88/$C$46)</f>
        <v/>
      </c>
      <c r="G88" s="18"/>
      <c r="H88" s="24" t="str">
        <f>IF(I88="","",I88/$C$46)</f>
        <v/>
      </c>
      <c r="I88" s="18"/>
      <c r="J88" s="24" t="str">
        <f>IF(K88="","",K88/$C$46)</f>
        <v/>
      </c>
      <c r="K88" s="18"/>
      <c r="L88" s="24" t="str">
        <f>IF(M88="","",M88/$C$46)</f>
        <v/>
      </c>
      <c r="M88" s="18"/>
      <c r="N88" s="24" t="str">
        <f>IF(O88="","",O88/$C$46)</f>
        <v/>
      </c>
      <c r="O88" s="29"/>
      <c r="P88" s="51">
        <f>+C88/$P$13</f>
        <v>0</v>
      </c>
    </row>
    <row r="89" spans="1:16" s="42" customFormat="1" x14ac:dyDescent="0.35">
      <c r="A89" s="61" t="s">
        <v>29</v>
      </c>
      <c r="B89" s="10" t="e">
        <f t="shared" si="18"/>
        <v>#DIV/0!</v>
      </c>
      <c r="C89" s="14">
        <f t="shared" ref="C89:C95" si="19">SUM(E89,G89,I89,K89,M89,O89)</f>
        <v>0</v>
      </c>
      <c r="D89" s="25" t="str">
        <f>IF(E89="","",E89/$C$47)</f>
        <v/>
      </c>
      <c r="E89" s="17"/>
      <c r="F89" s="25" t="str">
        <f>IF(G89="","",G89/$C$47)</f>
        <v/>
      </c>
      <c r="G89" s="17"/>
      <c r="H89" s="25" t="str">
        <f>IF(I89="","",I89/$C$47)</f>
        <v/>
      </c>
      <c r="I89" s="17"/>
      <c r="J89" s="25" t="str">
        <f>IF(K89="","",K89/$C$47)</f>
        <v/>
      </c>
      <c r="K89" s="17"/>
      <c r="L89" s="25" t="str">
        <f>IF(M89="","",M89/$C$47)</f>
        <v/>
      </c>
      <c r="M89" s="17"/>
      <c r="N89" s="25" t="str">
        <f>IF(O89="","",O89/$C$47)</f>
        <v/>
      </c>
      <c r="O89" s="27"/>
      <c r="P89" s="52">
        <f>+C89/$P$13</f>
        <v>0</v>
      </c>
    </row>
    <row r="90" spans="1:16" s="42" customFormat="1" x14ac:dyDescent="0.35">
      <c r="A90" s="61" t="s">
        <v>38</v>
      </c>
      <c r="B90" s="10" t="e">
        <f t="shared" si="18"/>
        <v>#DIV/0!</v>
      </c>
      <c r="C90" s="14">
        <f t="shared" si="19"/>
        <v>0</v>
      </c>
      <c r="D90" s="25" t="str">
        <f>IF(E90="","",E90/$C$48)</f>
        <v/>
      </c>
      <c r="E90" s="17"/>
      <c r="F90" s="25" t="str">
        <f>IF(G90="","",G90/$C$48)</f>
        <v/>
      </c>
      <c r="G90" s="17"/>
      <c r="H90" s="25" t="str">
        <f>IF(I90="","",I90/$C$48)</f>
        <v/>
      </c>
      <c r="I90" s="17"/>
      <c r="J90" s="25" t="str">
        <f>IF(K90="","",K90/$C$48)</f>
        <v/>
      </c>
      <c r="K90" s="17"/>
      <c r="L90" s="25" t="str">
        <f>IF(M90="","",M90/$C$48)</f>
        <v/>
      </c>
      <c r="M90" s="17"/>
      <c r="N90" s="25" t="str">
        <f>IF(O90="","",O90/$C$48)</f>
        <v/>
      </c>
      <c r="O90" s="27"/>
      <c r="P90" s="52">
        <f t="shared" ref="P90:P94" si="20">+C90/$P$13</f>
        <v>0</v>
      </c>
    </row>
    <row r="91" spans="1:16" s="42" customFormat="1" ht="32" customHeight="1" x14ac:dyDescent="0.35">
      <c r="A91" s="61" t="s">
        <v>39</v>
      </c>
      <c r="B91" s="10" t="e">
        <f t="shared" si="18"/>
        <v>#DIV/0!</v>
      </c>
      <c r="C91" s="14">
        <f t="shared" si="19"/>
        <v>0</v>
      </c>
      <c r="D91" s="25" t="str">
        <f>IF(E91="","",E91/$C$49)</f>
        <v/>
      </c>
      <c r="E91" s="17"/>
      <c r="F91" s="25" t="str">
        <f>IF(G91="","",G91/$C$49)</f>
        <v/>
      </c>
      <c r="G91" s="17"/>
      <c r="H91" s="25" t="str">
        <f>IF(I91="","",I91/$C$49)</f>
        <v/>
      </c>
      <c r="I91" s="17"/>
      <c r="J91" s="25" t="str">
        <f>IF(K91="","",K91/$C$49)</f>
        <v/>
      </c>
      <c r="K91" s="17"/>
      <c r="L91" s="25" t="str">
        <f>IF(M91="","",M91/$C$49)</f>
        <v/>
      </c>
      <c r="M91" s="17"/>
      <c r="N91" s="25" t="str">
        <f>IF(O91="","",O91/$C$49)</f>
        <v/>
      </c>
      <c r="O91" s="27"/>
      <c r="P91" s="52">
        <f t="shared" si="20"/>
        <v>0</v>
      </c>
    </row>
    <row r="92" spans="1:16" s="42" customFormat="1" x14ac:dyDescent="0.35">
      <c r="A92" s="61" t="s">
        <v>40</v>
      </c>
      <c r="B92" s="10" t="e">
        <f t="shared" si="18"/>
        <v>#DIV/0!</v>
      </c>
      <c r="C92" s="14">
        <f t="shared" si="19"/>
        <v>0</v>
      </c>
      <c r="D92" s="25" t="str">
        <f>IF(E92="","",E92/$C$50)</f>
        <v/>
      </c>
      <c r="E92" s="17"/>
      <c r="F92" s="25" t="str">
        <f>IF(G92="","",G92/$C$50)</f>
        <v/>
      </c>
      <c r="G92" s="17"/>
      <c r="H92" s="25" t="str">
        <f>IF(I92="","",I92/$C$50)</f>
        <v/>
      </c>
      <c r="I92" s="17"/>
      <c r="J92" s="25" t="str">
        <f>IF(K92="","",K92/$C$50)</f>
        <v/>
      </c>
      <c r="K92" s="17"/>
      <c r="L92" s="25" t="str">
        <f>IF(M92="","",M92/$C$50)</f>
        <v/>
      </c>
      <c r="M92" s="17"/>
      <c r="N92" s="25" t="str">
        <f>IF(O92="","",O92/$C$50)</f>
        <v/>
      </c>
      <c r="O92" s="27"/>
      <c r="P92" s="52">
        <f t="shared" si="20"/>
        <v>0</v>
      </c>
    </row>
    <row r="93" spans="1:16" s="42" customFormat="1" x14ac:dyDescent="0.35">
      <c r="A93" s="61" t="s">
        <v>41</v>
      </c>
      <c r="B93" s="10" t="e">
        <f t="shared" si="18"/>
        <v>#DIV/0!</v>
      </c>
      <c r="C93" s="14">
        <f t="shared" si="19"/>
        <v>0</v>
      </c>
      <c r="D93" s="25" t="str">
        <f>IF(E93="","",E93/$C$51)</f>
        <v/>
      </c>
      <c r="E93" s="17"/>
      <c r="F93" s="25" t="str">
        <f>IF(G93="","",G93/$C$51)</f>
        <v/>
      </c>
      <c r="G93" s="17"/>
      <c r="H93" s="25" t="str">
        <f>IF(I93="","",I93/$C$51)</f>
        <v/>
      </c>
      <c r="I93" s="17"/>
      <c r="J93" s="25" t="str">
        <f>IF(K93="","",K93/$C$51)</f>
        <v/>
      </c>
      <c r="K93" s="17"/>
      <c r="L93" s="25" t="str">
        <f>IF(M93="","",M93/$C$51)</f>
        <v/>
      </c>
      <c r="M93" s="17"/>
      <c r="N93" s="25" t="str">
        <f>IF(O93="","",O93/$C$51)</f>
        <v/>
      </c>
      <c r="O93" s="27"/>
      <c r="P93" s="52">
        <f t="shared" si="20"/>
        <v>0</v>
      </c>
    </row>
    <row r="94" spans="1:16" s="42" customFormat="1" ht="48.5" customHeight="1" thickBot="1" x14ac:dyDescent="0.4">
      <c r="A94" s="61" t="s">
        <v>42</v>
      </c>
      <c r="B94" s="10" t="e">
        <f t="shared" si="18"/>
        <v>#DIV/0!</v>
      </c>
      <c r="C94" s="14">
        <f t="shared" si="19"/>
        <v>0</v>
      </c>
      <c r="D94" s="25" t="str">
        <f>IF(E94="","",E94/$C$52)</f>
        <v/>
      </c>
      <c r="E94" s="17"/>
      <c r="F94" s="25" t="str">
        <f>IF(G94="","",G94/$C$52)</f>
        <v/>
      </c>
      <c r="G94" s="17"/>
      <c r="H94" s="25" t="str">
        <f>IF(I94="","",I94/$C$52)</f>
        <v/>
      </c>
      <c r="I94" s="17"/>
      <c r="J94" s="25" t="str">
        <f>IF(K94="","",K94/$C$52)</f>
        <v/>
      </c>
      <c r="K94" s="17"/>
      <c r="L94" s="25" t="str">
        <f>IF(M94="","",M94/$C$52)</f>
        <v/>
      </c>
      <c r="M94" s="17"/>
      <c r="N94" s="25" t="str">
        <f>IF(O94="","",O94/$C$52)</f>
        <v/>
      </c>
      <c r="O94" s="27"/>
      <c r="P94" s="52">
        <f t="shared" si="20"/>
        <v>0</v>
      </c>
    </row>
    <row r="95" spans="1:16" s="42" customFormat="1" ht="16" thickBot="1" x14ac:dyDescent="0.4">
      <c r="A95" s="8" t="s">
        <v>22</v>
      </c>
      <c r="B95" s="11" t="e">
        <f t="shared" si="18"/>
        <v>#DIV/0!</v>
      </c>
      <c r="C95" s="15">
        <f t="shared" si="19"/>
        <v>0</v>
      </c>
      <c r="D95" s="11" t="str">
        <f>IF(E95=0,"",E95/$C$53)</f>
        <v/>
      </c>
      <c r="E95" s="15">
        <f>SUM(E88:E94)</f>
        <v>0</v>
      </c>
      <c r="F95" s="11" t="str">
        <f>IF(G95=0,"",G95/$C$53)</f>
        <v/>
      </c>
      <c r="G95" s="15">
        <f>SUM(G88:G94)</f>
        <v>0</v>
      </c>
      <c r="H95" s="11" t="str">
        <f>IF(I95=0,"",I95/$C$53)</f>
        <v/>
      </c>
      <c r="I95" s="15">
        <f>SUM(I88:I94)</f>
        <v>0</v>
      </c>
      <c r="J95" s="11" t="str">
        <f>IF(K95=0,"",K95/$C$53)</f>
        <v/>
      </c>
      <c r="K95" s="15">
        <f>SUM(K88:K94)</f>
        <v>0</v>
      </c>
      <c r="L95" s="11" t="str">
        <f>IF(M95=0,"",M95/$C$53)</f>
        <v/>
      </c>
      <c r="M95" s="15">
        <f>SUM(M88:M94)</f>
        <v>0</v>
      </c>
      <c r="N95" s="11" t="str">
        <f>IF(O95=0,"",O95/$C$53)</f>
        <v/>
      </c>
      <c r="O95" s="28">
        <f>SUM(O88:O94)</f>
        <v>0</v>
      </c>
      <c r="P95" s="48">
        <f>+C95/$P$13</f>
        <v>0</v>
      </c>
    </row>
    <row r="96" spans="1:16" ht="16" thickBot="1" x14ac:dyDescent="0.4">
      <c r="P96" s="53"/>
    </row>
    <row r="97" spans="1:16" s="42" customFormat="1" ht="16" thickBot="1" x14ac:dyDescent="0.4">
      <c r="A97" s="8" t="s">
        <v>8</v>
      </c>
      <c r="B97" s="11" t="e">
        <f>C97/$C$55</f>
        <v>#DIV/0!</v>
      </c>
      <c r="C97" s="15">
        <f t="shared" ref="C97" si="21">SUM(E97,G97,I97,K97,M97,O97)</f>
        <v>0</v>
      </c>
      <c r="D97" s="11" t="str">
        <f>IF(E97=0,"",E97/$C$55)</f>
        <v/>
      </c>
      <c r="E97" s="15">
        <f>E79+E95</f>
        <v>0</v>
      </c>
      <c r="F97" s="11" t="str">
        <f>IF(G97=0,"",G97/$C$55)</f>
        <v/>
      </c>
      <c r="G97" s="15">
        <f>G79+G95</f>
        <v>0</v>
      </c>
      <c r="H97" s="11" t="str">
        <f>IF(I97=0,"",I97/$C$55)</f>
        <v/>
      </c>
      <c r="I97" s="15">
        <f>I79+I95</f>
        <v>0</v>
      </c>
      <c r="J97" s="11" t="str">
        <f>IF(K97=0,"",K97/$C$55)</f>
        <v/>
      </c>
      <c r="K97" s="15">
        <f>K79+K95</f>
        <v>0</v>
      </c>
      <c r="L97" s="11" t="str">
        <f>IF(M97=0,"",M97/$C$55)</f>
        <v/>
      </c>
      <c r="M97" s="15">
        <f>M79+M95</f>
        <v>0</v>
      </c>
      <c r="N97" s="11" t="str">
        <f>IF(O97=0,"",O97/$C$55)</f>
        <v/>
      </c>
      <c r="O97" s="15">
        <f>O79+O95</f>
        <v>0</v>
      </c>
      <c r="P97" s="48">
        <f>C97/$P$13</f>
        <v>0</v>
      </c>
    </row>
    <row r="98" spans="1:16" ht="16" thickBot="1" x14ac:dyDescent="0.4"/>
    <row r="99" spans="1:16" ht="16" thickBot="1" x14ac:dyDescent="0.4">
      <c r="A99" s="72" t="s">
        <v>60</v>
      </c>
      <c r="B99" s="73"/>
      <c r="C99" s="73"/>
      <c r="D99" s="73"/>
      <c r="E99" s="73"/>
      <c r="F99" s="73"/>
      <c r="G99" s="73"/>
      <c r="H99" s="73"/>
      <c r="I99" s="73"/>
      <c r="J99" s="73"/>
      <c r="K99" s="73"/>
      <c r="L99" s="73"/>
      <c r="M99" s="73"/>
      <c r="N99" s="73"/>
      <c r="O99" s="73"/>
      <c r="P99" s="74"/>
    </row>
    <row r="100" spans="1:16" s="42" customFormat="1" ht="15.5" customHeight="1" x14ac:dyDescent="0.35">
      <c r="A100" s="75"/>
      <c r="B100" s="77" t="s">
        <v>9</v>
      </c>
      <c r="C100" s="78"/>
      <c r="D100" s="79" t="s">
        <v>11</v>
      </c>
      <c r="E100" s="80"/>
      <c r="F100" s="79" t="s">
        <v>12</v>
      </c>
      <c r="G100" s="80"/>
      <c r="H100" s="79" t="s">
        <v>13</v>
      </c>
      <c r="I100" s="80"/>
      <c r="J100" s="79" t="s">
        <v>14</v>
      </c>
      <c r="K100" s="80"/>
      <c r="L100" s="79" t="s">
        <v>15</v>
      </c>
      <c r="M100" s="80"/>
      <c r="N100" s="79" t="s">
        <v>16</v>
      </c>
      <c r="O100" s="80"/>
      <c r="P100" s="75" t="s">
        <v>23</v>
      </c>
    </row>
    <row r="101" spans="1:16" s="42" customFormat="1" ht="30.75" customHeight="1" thickBot="1" x14ac:dyDescent="0.4">
      <c r="A101" s="76"/>
      <c r="B101" s="30" t="s">
        <v>24</v>
      </c>
      <c r="C101" s="31" t="s">
        <v>2</v>
      </c>
      <c r="D101" s="32" t="s">
        <v>1</v>
      </c>
      <c r="E101" s="33" t="s">
        <v>2</v>
      </c>
      <c r="F101" s="32" t="s">
        <v>1</v>
      </c>
      <c r="G101" s="33" t="s">
        <v>2</v>
      </c>
      <c r="H101" s="32" t="s">
        <v>1</v>
      </c>
      <c r="I101" s="33" t="s">
        <v>2</v>
      </c>
      <c r="J101" s="32" t="s">
        <v>1</v>
      </c>
      <c r="K101" s="33" t="s">
        <v>2</v>
      </c>
      <c r="L101" s="32" t="s">
        <v>1</v>
      </c>
      <c r="M101" s="33" t="s">
        <v>2</v>
      </c>
      <c r="N101" s="32" t="s">
        <v>1</v>
      </c>
      <c r="O101" s="34" t="s">
        <v>2</v>
      </c>
      <c r="P101" s="76"/>
    </row>
    <row r="102" spans="1:16" s="43" customFormat="1" ht="16" thickBot="1" x14ac:dyDescent="0.4">
      <c r="A102" s="35"/>
      <c r="B102" s="19"/>
      <c r="C102" s="19"/>
      <c r="D102" s="20"/>
      <c r="E102" s="20"/>
      <c r="F102" s="20"/>
      <c r="G102" s="20"/>
      <c r="H102" s="20"/>
      <c r="I102" s="20"/>
      <c r="J102" s="20"/>
      <c r="K102" s="20"/>
      <c r="L102" s="20"/>
      <c r="M102" s="20"/>
      <c r="N102" s="20"/>
      <c r="O102" s="20"/>
      <c r="P102" s="59"/>
    </row>
    <row r="103" spans="1:16" s="42" customFormat="1" x14ac:dyDescent="0.35">
      <c r="A103" s="36" t="s">
        <v>50</v>
      </c>
      <c r="B103" s="37"/>
      <c r="C103" s="37"/>
      <c r="D103" s="37"/>
      <c r="E103" s="37"/>
      <c r="F103" s="37"/>
      <c r="G103" s="37"/>
      <c r="H103" s="37"/>
      <c r="I103" s="37"/>
      <c r="J103" s="37"/>
      <c r="K103" s="37"/>
      <c r="L103" s="37"/>
      <c r="M103" s="37"/>
      <c r="N103" s="37"/>
      <c r="O103" s="37"/>
      <c r="P103" s="46"/>
    </row>
    <row r="104" spans="1:16" s="42" customFormat="1" x14ac:dyDescent="0.35">
      <c r="A104" s="60" t="s">
        <v>25</v>
      </c>
      <c r="B104" s="9" t="e">
        <f>C104/$C$37</f>
        <v>#DIV/0!</v>
      </c>
      <c r="C104" s="13">
        <f t="shared" ref="C104:C112" si="22">SUM(E104,G104,I104,K104,M104,O104)</f>
        <v>0</v>
      </c>
      <c r="D104" s="24" t="str">
        <f>IF(E104="","",E104/$C$29)</f>
        <v/>
      </c>
      <c r="E104" s="16"/>
      <c r="F104" s="24" t="str">
        <f>IF(G104="","",G104/$C$29)</f>
        <v/>
      </c>
      <c r="G104" s="16"/>
      <c r="H104" s="24" t="str">
        <f>IF(I104="","",I104/$C$29)</f>
        <v/>
      </c>
      <c r="I104" s="16"/>
      <c r="J104" s="24" t="str">
        <f>IF(K104="","",K104/$C$29)</f>
        <v/>
      </c>
      <c r="K104" s="16"/>
      <c r="L104" s="24" t="str">
        <f>IF(M104="","",M104/$C$29)</f>
        <v/>
      </c>
      <c r="M104" s="16"/>
      <c r="N104" s="24" t="str">
        <f>IF(O104="","",O104/$C$29)</f>
        <v/>
      </c>
      <c r="O104" s="26"/>
      <c r="P104" s="47"/>
    </row>
    <row r="105" spans="1:16" s="42" customFormat="1" x14ac:dyDescent="0.35">
      <c r="A105" s="60" t="s">
        <v>26</v>
      </c>
      <c r="B105" s="9" t="e">
        <f t="shared" ref="B105:B112" si="23">C105/$C$37</f>
        <v>#DIV/0!</v>
      </c>
      <c r="C105" s="13">
        <f t="shared" si="22"/>
        <v>0</v>
      </c>
      <c r="D105" s="24" t="str">
        <f>IF(E105="","",E105/$C$30)</f>
        <v/>
      </c>
      <c r="E105" s="16"/>
      <c r="F105" s="24" t="str">
        <f>IF(G105="","",G105/$C$30)</f>
        <v/>
      </c>
      <c r="G105" s="16"/>
      <c r="H105" s="24" t="str">
        <f>IF(I105="","",I105/$C$30)</f>
        <v/>
      </c>
      <c r="I105" s="16"/>
      <c r="J105" s="24" t="str">
        <f>IF(K105="","",K105/$C$30)</f>
        <v/>
      </c>
      <c r="K105" s="16"/>
      <c r="L105" s="24" t="str">
        <f>IF(M105="","",M105/$C$30)</f>
        <v/>
      </c>
      <c r="M105" s="16"/>
      <c r="N105" s="24" t="str">
        <f>IF(O105="","",O105/$C$30)</f>
        <v/>
      </c>
      <c r="O105" s="26"/>
      <c r="P105" s="47"/>
    </row>
    <row r="106" spans="1:16" s="42" customFormat="1" x14ac:dyDescent="0.35">
      <c r="A106" s="60" t="s">
        <v>33</v>
      </c>
      <c r="B106" s="9" t="e">
        <f t="shared" si="23"/>
        <v>#DIV/0!</v>
      </c>
      <c r="C106" s="13">
        <f t="shared" si="22"/>
        <v>0</v>
      </c>
      <c r="D106" s="24" t="str">
        <f>IF(E106="","",E106/$C$31)</f>
        <v/>
      </c>
      <c r="E106" s="16"/>
      <c r="F106" s="24" t="str">
        <f>IF(G106="","",G106/$C$31)</f>
        <v/>
      </c>
      <c r="G106" s="16"/>
      <c r="H106" s="24" t="str">
        <f>IF(I106="","",I106/$C$31)</f>
        <v/>
      </c>
      <c r="I106" s="16"/>
      <c r="J106" s="24" t="str">
        <f>IF(K106="","",K106/$C$31)</f>
        <v/>
      </c>
      <c r="K106" s="16"/>
      <c r="L106" s="24" t="str">
        <f>IF(M106="","",M106/$C$31)</f>
        <v/>
      </c>
      <c r="M106" s="16"/>
      <c r="N106" s="24" t="str">
        <f>IF(O106="","",O106/$C$31)</f>
        <v/>
      </c>
      <c r="O106" s="26"/>
      <c r="P106" s="47"/>
    </row>
    <row r="107" spans="1:16" s="42" customFormat="1" x14ac:dyDescent="0.35">
      <c r="A107" s="60" t="s">
        <v>3</v>
      </c>
      <c r="B107" s="9" t="e">
        <f t="shared" si="23"/>
        <v>#DIV/0!</v>
      </c>
      <c r="C107" s="13">
        <f t="shared" si="22"/>
        <v>0</v>
      </c>
      <c r="D107" s="24" t="str">
        <f>IF(E107="","",E107/$C$32)</f>
        <v/>
      </c>
      <c r="E107" s="16"/>
      <c r="F107" s="24" t="str">
        <f>IF(G107="","",G107/$C$32)</f>
        <v/>
      </c>
      <c r="G107" s="16"/>
      <c r="H107" s="24" t="str">
        <f>IF(I107="","",I107/$C$32)</f>
        <v/>
      </c>
      <c r="I107" s="16"/>
      <c r="J107" s="24" t="str">
        <f>IF(K107="","",K107/$C$32)</f>
        <v/>
      </c>
      <c r="K107" s="16"/>
      <c r="L107" s="24" t="str">
        <f>IF(M107="","",M107/$C$32)</f>
        <v/>
      </c>
      <c r="M107" s="16"/>
      <c r="N107" s="24" t="str">
        <f>IF(O107="","",O107/$C$32)</f>
        <v/>
      </c>
      <c r="O107" s="26"/>
      <c r="P107" s="47"/>
    </row>
    <row r="108" spans="1:16" s="42" customFormat="1" x14ac:dyDescent="0.35">
      <c r="A108" s="60" t="s">
        <v>4</v>
      </c>
      <c r="B108" s="9" t="e">
        <f t="shared" si="23"/>
        <v>#DIV/0!</v>
      </c>
      <c r="C108" s="13">
        <f t="shared" si="22"/>
        <v>0</v>
      </c>
      <c r="D108" s="24" t="str">
        <f>IF(E108="","",E108/$C$33)</f>
        <v/>
      </c>
      <c r="E108" s="16"/>
      <c r="F108" s="24" t="str">
        <f>IF(G108="","",G108/$C$33)</f>
        <v/>
      </c>
      <c r="G108" s="16"/>
      <c r="H108" s="24" t="str">
        <f>IF(I108="","",I108/$C$33)</f>
        <v/>
      </c>
      <c r="I108" s="16"/>
      <c r="J108" s="24" t="str">
        <f>IF(K108="","",K108/$C$33)</f>
        <v/>
      </c>
      <c r="K108" s="16"/>
      <c r="L108" s="24" t="str">
        <f>IF(M108="","",M108/$C$33)</f>
        <v/>
      </c>
      <c r="M108" s="16"/>
      <c r="N108" s="24" t="str">
        <f>IF(O108="","",O108/$C$33)</f>
        <v/>
      </c>
      <c r="O108" s="26"/>
      <c r="P108" s="47"/>
    </row>
    <row r="109" spans="1:16" s="42" customFormat="1" x14ac:dyDescent="0.35">
      <c r="A109" s="60" t="s">
        <v>5</v>
      </c>
      <c r="B109" s="9" t="e">
        <f t="shared" si="23"/>
        <v>#DIV/0!</v>
      </c>
      <c r="C109" s="13">
        <f t="shared" si="22"/>
        <v>0</v>
      </c>
      <c r="D109" s="24" t="str">
        <f>IF(E109="","",E109/$C$34)</f>
        <v/>
      </c>
      <c r="E109" s="16"/>
      <c r="F109" s="24" t="str">
        <f>IF(G109="","",G109/$C$34)</f>
        <v/>
      </c>
      <c r="G109" s="16"/>
      <c r="H109" s="24" t="str">
        <f>IF(I109="","",I109/$C$34)</f>
        <v/>
      </c>
      <c r="I109" s="16"/>
      <c r="J109" s="24" t="str">
        <f>IF(K109="","",K109/$C$34)</f>
        <v/>
      </c>
      <c r="K109" s="16"/>
      <c r="L109" s="24" t="str">
        <f>IF(M109="","",M109/$C$34)</f>
        <v/>
      </c>
      <c r="M109" s="16"/>
      <c r="N109" s="24" t="str">
        <f>IF(O109="","",O109/$C$34)</f>
        <v/>
      </c>
      <c r="O109" s="26"/>
      <c r="P109" s="47"/>
    </row>
    <row r="110" spans="1:16" s="42" customFormat="1" x14ac:dyDescent="0.35">
      <c r="A110" s="60" t="s">
        <v>6</v>
      </c>
      <c r="B110" s="9" t="e">
        <f t="shared" si="23"/>
        <v>#DIV/0!</v>
      </c>
      <c r="C110" s="13">
        <f t="shared" si="22"/>
        <v>0</v>
      </c>
      <c r="D110" s="24" t="str">
        <f>IF(E110="","",E110/$C$35)</f>
        <v/>
      </c>
      <c r="E110" s="16"/>
      <c r="F110" s="24" t="str">
        <f>IF(G110="","",G110/$C$35)</f>
        <v/>
      </c>
      <c r="G110" s="16"/>
      <c r="H110" s="24" t="str">
        <f>IF(I110="","",I110/$C$35)</f>
        <v/>
      </c>
      <c r="I110" s="16"/>
      <c r="J110" s="24" t="str">
        <f>IF(K110="","",K110/$C$35)</f>
        <v/>
      </c>
      <c r="K110" s="16"/>
      <c r="L110" s="24" t="str">
        <f>IF(M110="","",M110/$C$35)</f>
        <v/>
      </c>
      <c r="M110" s="16"/>
      <c r="N110" s="24" t="str">
        <f>IF(O110="","",O110/$C$35)</f>
        <v/>
      </c>
      <c r="O110" s="26"/>
      <c r="P110" s="47"/>
    </row>
    <row r="111" spans="1:16" s="42" customFormat="1" ht="16" thickBot="1" x14ac:dyDescent="0.4">
      <c r="A111" s="61" t="s">
        <v>7</v>
      </c>
      <c r="B111" s="9" t="e">
        <f t="shared" si="23"/>
        <v>#DIV/0!</v>
      </c>
      <c r="C111" s="13">
        <f t="shared" si="22"/>
        <v>0</v>
      </c>
      <c r="D111" s="24" t="str">
        <f>IF(E111="","",E111/$C$36)</f>
        <v/>
      </c>
      <c r="E111" s="17"/>
      <c r="F111" s="24" t="str">
        <f>IF(G111="","",G111/$C$36)</f>
        <v/>
      </c>
      <c r="G111" s="17"/>
      <c r="H111" s="24" t="str">
        <f>IF(I111="","",I111/$C$36)</f>
        <v/>
      </c>
      <c r="I111" s="17"/>
      <c r="J111" s="24" t="str">
        <f>IF(K111="","",K111/$C$36)</f>
        <v/>
      </c>
      <c r="K111" s="17"/>
      <c r="L111" s="24" t="str">
        <f>IF(M111="","",M111/$C$36)</f>
        <v/>
      </c>
      <c r="M111" s="17"/>
      <c r="N111" s="24" t="str">
        <f>IF(O111="","",O111/$C$36)</f>
        <v/>
      </c>
      <c r="O111" s="27"/>
      <c r="P111" s="47"/>
    </row>
    <row r="112" spans="1:16" s="42" customFormat="1" ht="16" thickBot="1" x14ac:dyDescent="0.4">
      <c r="A112" s="62" t="s">
        <v>22</v>
      </c>
      <c r="B112" s="11" t="e">
        <f t="shared" si="23"/>
        <v>#DIV/0!</v>
      </c>
      <c r="C112" s="15">
        <f t="shared" si="22"/>
        <v>0</v>
      </c>
      <c r="D112" s="11" t="str">
        <f>IF(E112=0,"",E112/$C$37)</f>
        <v/>
      </c>
      <c r="E112" s="15">
        <f>SUM(E104:E111)</f>
        <v>0</v>
      </c>
      <c r="F112" s="11" t="str">
        <f>IF(G112=0,"",G112/$C$37)</f>
        <v/>
      </c>
      <c r="G112" s="15">
        <f>SUM(G104:G111)</f>
        <v>0</v>
      </c>
      <c r="H112" s="11" t="str">
        <f>IF(I112=0,"",I112/$C$37)</f>
        <v/>
      </c>
      <c r="I112" s="15">
        <f>SUM(I104:I111)</f>
        <v>0</v>
      </c>
      <c r="J112" s="11" t="str">
        <f>IF(K112=0,"",K112/$C$37)</f>
        <v/>
      </c>
      <c r="K112" s="15">
        <f>SUM(K104:K111)</f>
        <v>0</v>
      </c>
      <c r="L112" s="11" t="str">
        <f>IF(M112=0,"",M112/$C$37)</f>
        <v/>
      </c>
      <c r="M112" s="15">
        <f>SUM(M104:M111)</f>
        <v>0</v>
      </c>
      <c r="N112" s="11" t="str">
        <f>IF(O112=0,"",O112/$C$37)</f>
        <v/>
      </c>
      <c r="O112" s="28">
        <f>SUM(O104:O111)</f>
        <v>0</v>
      </c>
      <c r="P112" s="48">
        <f>+C112/$P$13</f>
        <v>0</v>
      </c>
    </row>
    <row r="113" spans="1:16" s="43" customFormat="1" ht="16" thickBot="1" x14ac:dyDescent="0.4">
      <c r="A113" s="21"/>
      <c r="B113" s="22"/>
      <c r="C113" s="23"/>
      <c r="D113" s="22"/>
      <c r="E113" s="23"/>
      <c r="F113" s="22"/>
      <c r="G113" s="23"/>
      <c r="H113" s="22"/>
      <c r="I113" s="23"/>
      <c r="J113" s="22"/>
      <c r="K113" s="23"/>
      <c r="L113" s="22"/>
      <c r="M113" s="23"/>
      <c r="N113" s="22"/>
      <c r="O113" s="23"/>
      <c r="P113" s="49"/>
    </row>
    <row r="114" spans="1:16" s="42" customFormat="1" x14ac:dyDescent="0.35">
      <c r="A114" s="63" t="s">
        <v>51</v>
      </c>
      <c r="B114" s="37"/>
      <c r="C114" s="37"/>
      <c r="D114" s="37"/>
      <c r="E114" s="37"/>
      <c r="F114" s="37"/>
      <c r="G114" s="37"/>
      <c r="H114" s="37"/>
      <c r="I114" s="37"/>
      <c r="J114" s="37"/>
      <c r="K114" s="37"/>
      <c r="L114" s="37"/>
      <c r="M114" s="37"/>
      <c r="N114" s="37"/>
      <c r="O114" s="37"/>
      <c r="P114" s="46"/>
    </row>
    <row r="115" spans="1:16" s="42" customFormat="1" x14ac:dyDescent="0.35">
      <c r="A115" s="60" t="s">
        <v>36</v>
      </c>
      <c r="B115" s="9" t="e">
        <f>C115/$C$37</f>
        <v>#DIV/0!</v>
      </c>
      <c r="C115" s="13">
        <f t="shared" ref="C115:C118" si="24">SUM(E115,G115,I115,K115,M115,O115)</f>
        <v>0</v>
      </c>
      <c r="D115" s="24" t="str">
        <f>IF(E115="","",E115/$C$29)</f>
        <v/>
      </c>
      <c r="E115" s="16"/>
      <c r="F115" s="24" t="str">
        <f>IF(G115="","",G115/$C$29)</f>
        <v/>
      </c>
      <c r="G115" s="16"/>
      <c r="H115" s="24" t="str">
        <f>IF(I115="","",I115/$C$29)</f>
        <v/>
      </c>
      <c r="I115" s="16"/>
      <c r="J115" s="24" t="str">
        <f>IF(K115="","",K115/$C$29)</f>
        <v/>
      </c>
      <c r="K115" s="16"/>
      <c r="L115" s="24" t="str">
        <f>IF(M115="","",M115/$C$29)</f>
        <v/>
      </c>
      <c r="M115" s="16"/>
      <c r="N115" s="24" t="str">
        <f>IF(O115="","",O115/$C$29)</f>
        <v/>
      </c>
      <c r="O115" s="26"/>
      <c r="P115" s="47"/>
    </row>
    <row r="116" spans="1:16" s="42" customFormat="1" x14ac:dyDescent="0.35">
      <c r="A116" s="35" t="s">
        <v>27</v>
      </c>
      <c r="B116" s="9" t="e">
        <f t="shared" ref="B116:B117" si="25">C116/$C$37</f>
        <v>#DIV/0!</v>
      </c>
      <c r="C116" s="13">
        <f t="shared" si="24"/>
        <v>0</v>
      </c>
      <c r="D116" s="56"/>
      <c r="E116" s="57"/>
      <c r="F116" s="56"/>
      <c r="G116" s="57"/>
      <c r="H116" s="56"/>
      <c r="I116" s="57"/>
      <c r="J116" s="56"/>
      <c r="K116" s="57"/>
      <c r="L116" s="56"/>
      <c r="M116" s="57"/>
      <c r="N116" s="56"/>
      <c r="O116" s="58"/>
      <c r="P116" s="47"/>
    </row>
    <row r="117" spans="1:16" s="42" customFormat="1" ht="16" thickBot="1" x14ac:dyDescent="0.4">
      <c r="A117" s="35" t="s">
        <v>20</v>
      </c>
      <c r="B117" s="9" t="e">
        <f t="shared" si="25"/>
        <v>#DIV/0!</v>
      </c>
      <c r="C117" s="13">
        <f t="shared" si="24"/>
        <v>0</v>
      </c>
      <c r="D117" s="56"/>
      <c r="E117" s="57"/>
      <c r="F117" s="56"/>
      <c r="G117" s="57"/>
      <c r="H117" s="56"/>
      <c r="I117" s="57"/>
      <c r="J117" s="56"/>
      <c r="K117" s="57"/>
      <c r="L117" s="56"/>
      <c r="M117" s="57"/>
      <c r="N117" s="56"/>
      <c r="O117" s="58"/>
      <c r="P117" s="47"/>
    </row>
    <row r="118" spans="1:16" s="42" customFormat="1" ht="16" thickBot="1" x14ac:dyDescent="0.4">
      <c r="A118" s="62" t="s">
        <v>22</v>
      </c>
      <c r="B118" s="11" t="e">
        <f>C118/$C$55</f>
        <v>#DIV/0!</v>
      </c>
      <c r="C118" s="15">
        <f t="shared" si="24"/>
        <v>0</v>
      </c>
      <c r="D118" s="11" t="str">
        <f>IF(E118=0,"",E118/$C$55)</f>
        <v/>
      </c>
      <c r="E118" s="15">
        <f>E107+E114</f>
        <v>0</v>
      </c>
      <c r="F118" s="11" t="str">
        <f>IF(G118=0,"",G118/$C$55)</f>
        <v/>
      </c>
      <c r="G118" s="15">
        <f>G107+G114</f>
        <v>0</v>
      </c>
      <c r="H118" s="11" t="str">
        <f>IF(I118=0,"",I118/$C$55)</f>
        <v/>
      </c>
      <c r="I118" s="15">
        <f>I107+I114</f>
        <v>0</v>
      </c>
      <c r="J118" s="11" t="str">
        <f>IF(K118=0,"",K118/$C$55)</f>
        <v/>
      </c>
      <c r="K118" s="15">
        <f>K107+K114</f>
        <v>0</v>
      </c>
      <c r="L118" s="11" t="str">
        <f>IF(M118=0,"",M118/$C$55)</f>
        <v/>
      </c>
      <c r="M118" s="15">
        <f>M107+M114</f>
        <v>0</v>
      </c>
      <c r="N118" s="11" t="str">
        <f>IF(O118=0,"",O118/$C$55)</f>
        <v/>
      </c>
      <c r="O118" s="15">
        <f>O107+O114</f>
        <v>0</v>
      </c>
      <c r="P118" s="48">
        <f>C118/$P$13</f>
        <v>0</v>
      </c>
    </row>
    <row r="119" spans="1:16" s="43" customFormat="1" ht="16" thickBot="1" x14ac:dyDescent="0.4">
      <c r="A119" s="21"/>
      <c r="B119" s="22"/>
      <c r="C119" s="23"/>
      <c r="D119" s="22"/>
      <c r="E119" s="23"/>
      <c r="F119" s="22"/>
      <c r="G119" s="23"/>
      <c r="H119" s="22"/>
      <c r="I119" s="23"/>
      <c r="J119" s="22"/>
      <c r="K119" s="23"/>
      <c r="L119" s="22"/>
      <c r="M119" s="23"/>
      <c r="N119" s="22"/>
      <c r="O119" s="23"/>
      <c r="P119" s="55"/>
    </row>
    <row r="120" spans="1:16" s="42" customFormat="1" x14ac:dyDescent="0.35">
      <c r="A120" s="63" t="s">
        <v>52</v>
      </c>
      <c r="B120" s="37"/>
      <c r="C120" s="38"/>
      <c r="D120" s="37"/>
      <c r="E120" s="38"/>
      <c r="F120" s="37"/>
      <c r="G120" s="38"/>
      <c r="H120" s="37"/>
      <c r="I120" s="38"/>
      <c r="J120" s="37"/>
      <c r="K120" s="38"/>
      <c r="L120" s="37"/>
      <c r="M120" s="38"/>
      <c r="N120" s="37"/>
      <c r="O120" s="38"/>
      <c r="P120" s="50"/>
    </row>
    <row r="121" spans="1:16" s="42" customFormat="1" x14ac:dyDescent="0.35">
      <c r="A121" s="64" t="s">
        <v>28</v>
      </c>
      <c r="B121" s="9" t="e">
        <f t="shared" ref="B121:B128" si="26">C121/$C$53</f>
        <v>#DIV/0!</v>
      </c>
      <c r="C121" s="13">
        <f>SUM(E121,G121,I121,K121,M121,O121)</f>
        <v>0</v>
      </c>
      <c r="D121" s="24" t="str">
        <f>IF(E121="","",E121/$C$46)</f>
        <v/>
      </c>
      <c r="E121" s="18"/>
      <c r="F121" s="24" t="str">
        <f>IF(G121="","",G121/$C$46)</f>
        <v/>
      </c>
      <c r="G121" s="18"/>
      <c r="H121" s="24" t="str">
        <f>IF(I121="","",I121/$C$46)</f>
        <v/>
      </c>
      <c r="I121" s="18"/>
      <c r="J121" s="24" t="str">
        <f>IF(K121="","",K121/$C$46)</f>
        <v/>
      </c>
      <c r="K121" s="18"/>
      <c r="L121" s="24" t="str">
        <f>IF(M121="","",M121/$C$46)</f>
        <v/>
      </c>
      <c r="M121" s="18"/>
      <c r="N121" s="24" t="str">
        <f>IF(O121="","",O121/$C$46)</f>
        <v/>
      </c>
      <c r="O121" s="29"/>
      <c r="P121" s="51">
        <f>+C121/$P$13</f>
        <v>0</v>
      </c>
    </row>
    <row r="122" spans="1:16" s="42" customFormat="1" x14ac:dyDescent="0.35">
      <c r="A122" s="61" t="s">
        <v>29</v>
      </c>
      <c r="B122" s="10" t="e">
        <f t="shared" si="26"/>
        <v>#DIV/0!</v>
      </c>
      <c r="C122" s="14">
        <f t="shared" ref="C122:C128" si="27">SUM(E122,G122,I122,K122,M122,O122)</f>
        <v>0</v>
      </c>
      <c r="D122" s="25" t="str">
        <f>IF(E122="","",E122/$C$47)</f>
        <v/>
      </c>
      <c r="E122" s="17"/>
      <c r="F122" s="25" t="str">
        <f>IF(G122="","",G122/$C$47)</f>
        <v/>
      </c>
      <c r="G122" s="17"/>
      <c r="H122" s="25" t="str">
        <f>IF(I122="","",I122/$C$47)</f>
        <v/>
      </c>
      <c r="I122" s="17"/>
      <c r="J122" s="25" t="str">
        <f>IF(K122="","",K122/$C$47)</f>
        <v/>
      </c>
      <c r="K122" s="17"/>
      <c r="L122" s="25" t="str">
        <f>IF(M122="","",M122/$C$47)</f>
        <v/>
      </c>
      <c r="M122" s="17"/>
      <c r="N122" s="25" t="str">
        <f>IF(O122="","",O122/$C$47)</f>
        <v/>
      </c>
      <c r="O122" s="27"/>
      <c r="P122" s="52">
        <f>+C122/$P$13</f>
        <v>0</v>
      </c>
    </row>
    <row r="123" spans="1:16" s="42" customFormat="1" x14ac:dyDescent="0.35">
      <c r="A123" s="61" t="s">
        <v>38</v>
      </c>
      <c r="B123" s="10" t="e">
        <f t="shared" si="26"/>
        <v>#DIV/0!</v>
      </c>
      <c r="C123" s="14">
        <f t="shared" si="27"/>
        <v>0</v>
      </c>
      <c r="D123" s="25" t="str">
        <f>IF(E123="","",E123/$C$48)</f>
        <v/>
      </c>
      <c r="E123" s="17"/>
      <c r="F123" s="25" t="str">
        <f>IF(G123="","",G123/$C$48)</f>
        <v/>
      </c>
      <c r="G123" s="17"/>
      <c r="H123" s="25" t="str">
        <f>IF(I123="","",I123/$C$48)</f>
        <v/>
      </c>
      <c r="I123" s="17"/>
      <c r="J123" s="25" t="str">
        <f>IF(K123="","",K123/$C$48)</f>
        <v/>
      </c>
      <c r="K123" s="17"/>
      <c r="L123" s="25" t="str">
        <f>IF(M123="","",M123/$C$48)</f>
        <v/>
      </c>
      <c r="M123" s="17"/>
      <c r="N123" s="25" t="str">
        <f>IF(O123="","",O123/$C$48)</f>
        <v/>
      </c>
      <c r="O123" s="27"/>
      <c r="P123" s="52">
        <f t="shared" ref="P123:P127" si="28">+C123/$P$13</f>
        <v>0</v>
      </c>
    </row>
    <row r="124" spans="1:16" s="42" customFormat="1" ht="32" customHeight="1" x14ac:dyDescent="0.35">
      <c r="A124" s="61" t="s">
        <v>39</v>
      </c>
      <c r="B124" s="10" t="e">
        <f t="shared" si="26"/>
        <v>#DIV/0!</v>
      </c>
      <c r="C124" s="14">
        <f t="shared" si="27"/>
        <v>0</v>
      </c>
      <c r="D124" s="25" t="str">
        <f>IF(E124="","",E124/$C$49)</f>
        <v/>
      </c>
      <c r="E124" s="17"/>
      <c r="F124" s="25" t="str">
        <f>IF(G124="","",G124/$C$49)</f>
        <v/>
      </c>
      <c r="G124" s="17"/>
      <c r="H124" s="25" t="str">
        <f>IF(I124="","",I124/$C$49)</f>
        <v/>
      </c>
      <c r="I124" s="17"/>
      <c r="J124" s="25" t="str">
        <f>IF(K124="","",K124/$C$49)</f>
        <v/>
      </c>
      <c r="K124" s="17"/>
      <c r="L124" s="25" t="str">
        <f>IF(M124="","",M124/$C$49)</f>
        <v/>
      </c>
      <c r="M124" s="17"/>
      <c r="N124" s="25" t="str">
        <f>IF(O124="","",O124/$C$49)</f>
        <v/>
      </c>
      <c r="O124" s="27"/>
      <c r="P124" s="52">
        <f t="shared" si="28"/>
        <v>0</v>
      </c>
    </row>
    <row r="125" spans="1:16" s="42" customFormat="1" x14ac:dyDescent="0.35">
      <c r="A125" s="61" t="s">
        <v>40</v>
      </c>
      <c r="B125" s="10" t="e">
        <f t="shared" si="26"/>
        <v>#DIV/0!</v>
      </c>
      <c r="C125" s="14">
        <f t="shared" si="27"/>
        <v>0</v>
      </c>
      <c r="D125" s="25" t="str">
        <f>IF(E125="","",E125/$C$50)</f>
        <v/>
      </c>
      <c r="E125" s="17"/>
      <c r="F125" s="25" t="str">
        <f>IF(G125="","",G125/$C$50)</f>
        <v/>
      </c>
      <c r="G125" s="17"/>
      <c r="H125" s="25" t="str">
        <f>IF(I125="","",I125/$C$50)</f>
        <v/>
      </c>
      <c r="I125" s="17"/>
      <c r="J125" s="25" t="str">
        <f>IF(K125="","",K125/$C$50)</f>
        <v/>
      </c>
      <c r="K125" s="17"/>
      <c r="L125" s="25" t="str">
        <f>IF(M125="","",M125/$C$50)</f>
        <v/>
      </c>
      <c r="M125" s="17"/>
      <c r="N125" s="25" t="str">
        <f>IF(O125="","",O125/$C$50)</f>
        <v/>
      </c>
      <c r="O125" s="27"/>
      <c r="P125" s="52">
        <f t="shared" si="28"/>
        <v>0</v>
      </c>
    </row>
    <row r="126" spans="1:16" s="42" customFormat="1" x14ac:dyDescent="0.35">
      <c r="A126" s="61" t="s">
        <v>41</v>
      </c>
      <c r="B126" s="10" t="e">
        <f t="shared" si="26"/>
        <v>#DIV/0!</v>
      </c>
      <c r="C126" s="14">
        <f t="shared" si="27"/>
        <v>0</v>
      </c>
      <c r="D126" s="25" t="str">
        <f>IF(E126="","",E126/$C$51)</f>
        <v/>
      </c>
      <c r="E126" s="17"/>
      <c r="F126" s="25" t="str">
        <f>IF(G126="","",G126/$C$51)</f>
        <v/>
      </c>
      <c r="G126" s="17"/>
      <c r="H126" s="25" t="str">
        <f>IF(I126="","",I126/$C$51)</f>
        <v/>
      </c>
      <c r="I126" s="17"/>
      <c r="J126" s="25" t="str">
        <f>IF(K126="","",K126/$C$51)</f>
        <v/>
      </c>
      <c r="K126" s="17"/>
      <c r="L126" s="25" t="str">
        <f>IF(M126="","",M126/$C$51)</f>
        <v/>
      </c>
      <c r="M126" s="17"/>
      <c r="N126" s="25" t="str">
        <f>IF(O126="","",O126/$C$51)</f>
        <v/>
      </c>
      <c r="O126" s="27"/>
      <c r="P126" s="52">
        <f t="shared" si="28"/>
        <v>0</v>
      </c>
    </row>
    <row r="127" spans="1:16" s="42" customFormat="1" ht="48.5" customHeight="1" thickBot="1" x14ac:dyDescent="0.4">
      <c r="A127" s="61" t="s">
        <v>42</v>
      </c>
      <c r="B127" s="10" t="e">
        <f t="shared" si="26"/>
        <v>#DIV/0!</v>
      </c>
      <c r="C127" s="14">
        <f t="shared" si="27"/>
        <v>0</v>
      </c>
      <c r="D127" s="25" t="str">
        <f>IF(E127="","",E127/$C$52)</f>
        <v/>
      </c>
      <c r="E127" s="17"/>
      <c r="F127" s="25" t="str">
        <f>IF(G127="","",G127/$C$52)</f>
        <v/>
      </c>
      <c r="G127" s="17"/>
      <c r="H127" s="25" t="str">
        <f>IF(I127="","",I127/$C$52)</f>
        <v/>
      </c>
      <c r="I127" s="17"/>
      <c r="J127" s="25" t="str">
        <f>IF(K127="","",K127/$C$52)</f>
        <v/>
      </c>
      <c r="K127" s="17"/>
      <c r="L127" s="25" t="str">
        <f>IF(M127="","",M127/$C$52)</f>
        <v/>
      </c>
      <c r="M127" s="17"/>
      <c r="N127" s="25" t="str">
        <f>IF(O127="","",O127/$C$52)</f>
        <v/>
      </c>
      <c r="O127" s="27"/>
      <c r="P127" s="52">
        <f t="shared" si="28"/>
        <v>0</v>
      </c>
    </row>
    <row r="128" spans="1:16" s="42" customFormat="1" ht="16" thickBot="1" x14ac:dyDescent="0.4">
      <c r="A128" s="8" t="s">
        <v>22</v>
      </c>
      <c r="B128" s="11" t="e">
        <f t="shared" si="26"/>
        <v>#DIV/0!</v>
      </c>
      <c r="C128" s="15">
        <f t="shared" si="27"/>
        <v>0</v>
      </c>
      <c r="D128" s="11" t="str">
        <f>IF(E128=0,"",E128/$C$53)</f>
        <v/>
      </c>
      <c r="E128" s="15">
        <f>SUM(E121:E127)</f>
        <v>0</v>
      </c>
      <c r="F128" s="11" t="str">
        <f>IF(G128=0,"",G128/$C$53)</f>
        <v/>
      </c>
      <c r="G128" s="15">
        <f>SUM(G121:G127)</f>
        <v>0</v>
      </c>
      <c r="H128" s="11" t="str">
        <f>IF(I128=0,"",I128/$C$53)</f>
        <v/>
      </c>
      <c r="I128" s="15">
        <f>SUM(I121:I127)</f>
        <v>0</v>
      </c>
      <c r="J128" s="11" t="str">
        <f>IF(K128=0,"",K128/$C$53)</f>
        <v/>
      </c>
      <c r="K128" s="15">
        <f>SUM(K121:K127)</f>
        <v>0</v>
      </c>
      <c r="L128" s="11" t="str">
        <f>IF(M128=0,"",M128/$C$53)</f>
        <v/>
      </c>
      <c r="M128" s="15">
        <f>SUM(M121:M127)</f>
        <v>0</v>
      </c>
      <c r="N128" s="11" t="str">
        <f>IF(O128=0,"",O128/$C$53)</f>
        <v/>
      </c>
      <c r="O128" s="28">
        <f>SUM(O121:O127)</f>
        <v>0</v>
      </c>
      <c r="P128" s="48">
        <f>+C128/$P$13</f>
        <v>0</v>
      </c>
    </row>
    <row r="129" spans="1:16" ht="16" thickBot="1" x14ac:dyDescent="0.4">
      <c r="P129" s="53"/>
    </row>
    <row r="130" spans="1:16" s="42" customFormat="1" ht="16" thickBot="1" x14ac:dyDescent="0.4">
      <c r="A130" s="8" t="s">
        <v>8</v>
      </c>
      <c r="B130" s="11" t="e">
        <f>C130/$C$55</f>
        <v>#DIV/0!</v>
      </c>
      <c r="C130" s="15">
        <f t="shared" ref="C130" si="29">SUM(E130,G130,I130,K130,M130,O130)</f>
        <v>0</v>
      </c>
      <c r="D130" s="11" t="str">
        <f>IF(E130=0,"",E130/$C$55)</f>
        <v/>
      </c>
      <c r="E130" s="15">
        <f>E112+E128</f>
        <v>0</v>
      </c>
      <c r="F130" s="11" t="str">
        <f>IF(G130=0,"",G130/$C$55)</f>
        <v/>
      </c>
      <c r="G130" s="15">
        <f>G112+G128</f>
        <v>0</v>
      </c>
      <c r="H130" s="11" t="str">
        <f>IF(I130=0,"",I130/$C$55)</f>
        <v/>
      </c>
      <c r="I130" s="15">
        <f>I112+I128</f>
        <v>0</v>
      </c>
      <c r="J130" s="11" t="str">
        <f>IF(K130=0,"",K130/$C$55)</f>
        <v/>
      </c>
      <c r="K130" s="15">
        <f>K112+K128</f>
        <v>0</v>
      </c>
      <c r="L130" s="11" t="str">
        <f>IF(M130=0,"",M130/$C$55)</f>
        <v/>
      </c>
      <c r="M130" s="15">
        <f>M112+M128</f>
        <v>0</v>
      </c>
      <c r="N130" s="11" t="str">
        <f>IF(O130=0,"",O130/$C$55)</f>
        <v/>
      </c>
      <c r="O130" s="15">
        <f>O112+O128</f>
        <v>0</v>
      </c>
      <c r="P130" s="48">
        <f>C130/$P$13</f>
        <v>0</v>
      </c>
    </row>
  </sheetData>
  <sheetProtection selectLockedCells="1"/>
  <dataConsolidate/>
  <mergeCells count="54">
    <mergeCell ref="C4:M8"/>
    <mergeCell ref="A16:A17"/>
    <mergeCell ref="B16:C16"/>
    <mergeCell ref="D16:E16"/>
    <mergeCell ref="F16:G16"/>
    <mergeCell ref="H16:I16"/>
    <mergeCell ref="J16:K16"/>
    <mergeCell ref="L16:M16"/>
    <mergeCell ref="P25:P26"/>
    <mergeCell ref="A1:P1"/>
    <mergeCell ref="N4:P10"/>
    <mergeCell ref="C9:M9"/>
    <mergeCell ref="N25:O25"/>
    <mergeCell ref="A25:A26"/>
    <mergeCell ref="B25:C25"/>
    <mergeCell ref="D25:E25"/>
    <mergeCell ref="F25:G25"/>
    <mergeCell ref="H25:I25"/>
    <mergeCell ref="J25:K25"/>
    <mergeCell ref="L25:M25"/>
    <mergeCell ref="N16:O16"/>
    <mergeCell ref="P16:P17"/>
    <mergeCell ref="A15:P15"/>
    <mergeCell ref="A24:P24"/>
    <mergeCell ref="A58:P58"/>
    <mergeCell ref="A59:A60"/>
    <mergeCell ref="B59:C59"/>
    <mergeCell ref="D59:E59"/>
    <mergeCell ref="F59:G59"/>
    <mergeCell ref="H59:I59"/>
    <mergeCell ref="J59:K59"/>
    <mergeCell ref="L59:M59"/>
    <mergeCell ref="N59:O59"/>
    <mergeCell ref="P59:P60"/>
    <mergeCell ref="A66:P66"/>
    <mergeCell ref="A67:A68"/>
    <mergeCell ref="B67:C67"/>
    <mergeCell ref="D67:E67"/>
    <mergeCell ref="F67:G67"/>
    <mergeCell ref="H67:I67"/>
    <mergeCell ref="J67:K67"/>
    <mergeCell ref="L67:M67"/>
    <mergeCell ref="N67:O67"/>
    <mergeCell ref="P67:P68"/>
    <mergeCell ref="A99:P99"/>
    <mergeCell ref="A100:A101"/>
    <mergeCell ref="B100:C100"/>
    <mergeCell ref="D100:E100"/>
    <mergeCell ref="F100:G100"/>
    <mergeCell ref="H100:I100"/>
    <mergeCell ref="J100:K100"/>
    <mergeCell ref="L100:M100"/>
    <mergeCell ref="N100:O100"/>
    <mergeCell ref="P100:P101"/>
  </mergeCells>
  <phoneticPr fontId="3" type="noConversion"/>
  <dataValidations count="1">
    <dataValidation allowBlank="1" showInputMessage="1" showErrorMessage="1" promptTitle="NE PAS MODIFIER" prompt="Remplissage automatique" sqref="B55:P55 E53 G37 I37 K37 M37 G53 I53 K53 M53 O53 O37:P37 N29:N37 J29:J37 L29:L37 H29:H37 F29:F37 F20 B29:D38 E37:E38 F38:O38 B21:P21 N20 B20:D20 J20 L20 H20 B44:O44 B43:P43 N40:N42 J40:J42 L40:L42 H40:H42 F40:F42 B40:D42 P46:P53 L46:L53 J46:J53 H46:H53 F46:F53 B46:D53 N46:N53 F63 B64:P64 N63 B63:D63 J63 L63 H63 B97:P97 E95 G79 I79 K79 M79 G95 I95 K95 M95 O95 O79:P79 N71:N79 J71:J79 L71:L79 H71:H79 F71:F79 B71:D80 E79:E80 F80:O80 B86:O86 B85:P85 N82:N84 J82:J84 L82:L84 H82:H84 F82:F84 B82:D84 P88:P95 L88:L95 J88:J95 H88:H95 F88:F95 B88:D95 N88:N95 B130:P130 E128 G112 I112 K112 M112 G128 I128 K128 M128 O128 O112:P112 N104:N112 J104:J112 L104:L112 H104:H112 F104:F112 B104:D113 E112:E113 F113:O113 B119:O119 B118:P118 N115:N117 J115:J117 L115:L117 H115:H117 F115:F117 B115:D117 P121:P128 L121:L128 J121:J128 H121:H128 F121:F128 B121:D128 N121:N128" xr:uid="{12DF38C4-4400-49A6-BE6B-F27841956FD3}"/>
  </dataValidations>
  <printOptions horizontalCentered="1"/>
  <pageMargins left="0.43307086614173229" right="0.43307086614173229" top="0.55118110236220474" bottom="0.55118110236220474" header="0.31496062992125984" footer="0.31496062992125984"/>
  <pageSetup paperSize="9" scale="59" orientation="landscape" r:id="rId1"/>
  <headerFooter scaleWithDoc="0">
    <oddFooter>&amp;L&amp;"Arial Narrow,Italique"&amp;8&amp;Z&amp;F&amp;R&amp;"Arial Narrow,Normal"&amp;9&amp;P/&amp;N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0676269-FDF6-4A1B-BFC4-FD8BD5BE4076}">
  <dimension ref="A1:P9"/>
  <sheetViews>
    <sheetView workbookViewId="0">
      <selection activeCell="F25" sqref="F25"/>
    </sheetView>
  </sheetViews>
  <sheetFormatPr baseColWidth="10" defaultRowHeight="14.5" x14ac:dyDescent="0.35"/>
  <cols>
    <col min="1" max="1" width="20.26953125" bestFit="1" customWidth="1"/>
  </cols>
  <sheetData>
    <row r="1" spans="1:16" s="39" customFormat="1" ht="16" thickBot="1" x14ac:dyDescent="0.4">
      <c r="A1" s="72" t="s">
        <v>53</v>
      </c>
      <c r="B1" s="73"/>
      <c r="C1" s="73"/>
      <c r="D1" s="73"/>
      <c r="E1" s="73"/>
      <c r="F1" s="73"/>
      <c r="G1" s="73"/>
      <c r="H1" s="73"/>
      <c r="I1" s="73"/>
      <c r="J1" s="73"/>
      <c r="K1" s="73"/>
      <c r="L1" s="73"/>
      <c r="M1" s="73"/>
      <c r="N1" s="73"/>
      <c r="O1" s="73"/>
      <c r="P1" s="74"/>
    </row>
    <row r="2" spans="1:16" s="42" customFormat="1" ht="15.5" customHeight="1" x14ac:dyDescent="0.35">
      <c r="A2" s="75"/>
      <c r="B2" s="77" t="s">
        <v>9</v>
      </c>
      <c r="C2" s="78"/>
      <c r="D2" s="79" t="s">
        <v>11</v>
      </c>
      <c r="E2" s="80"/>
      <c r="F2" s="79" t="s">
        <v>12</v>
      </c>
      <c r="G2" s="80"/>
      <c r="H2" s="79" t="s">
        <v>13</v>
      </c>
      <c r="I2" s="80"/>
      <c r="J2" s="79" t="s">
        <v>14</v>
      </c>
      <c r="K2" s="80"/>
      <c r="L2" s="79" t="s">
        <v>15</v>
      </c>
      <c r="M2" s="80"/>
      <c r="N2" s="79" t="s">
        <v>16</v>
      </c>
      <c r="O2" s="80"/>
      <c r="P2" s="75" t="s">
        <v>23</v>
      </c>
    </row>
    <row r="3" spans="1:16" s="42" customFormat="1" ht="30.75" customHeight="1" x14ac:dyDescent="0.35">
      <c r="A3" s="97"/>
      <c r="B3" s="66" t="s">
        <v>24</v>
      </c>
      <c r="C3" s="67" t="s">
        <v>2</v>
      </c>
      <c r="D3" s="68" t="s">
        <v>1</v>
      </c>
      <c r="E3" s="69" t="s">
        <v>2</v>
      </c>
      <c r="F3" s="68" t="s">
        <v>1</v>
      </c>
      <c r="G3" s="69" t="s">
        <v>2</v>
      </c>
      <c r="H3" s="68" t="s">
        <v>1</v>
      </c>
      <c r="I3" s="69" t="s">
        <v>2</v>
      </c>
      <c r="J3" s="68" t="s">
        <v>1</v>
      </c>
      <c r="K3" s="69" t="s">
        <v>2</v>
      </c>
      <c r="L3" s="68" t="s">
        <v>1</v>
      </c>
      <c r="M3" s="69" t="s">
        <v>2</v>
      </c>
      <c r="N3" s="68" t="s">
        <v>1</v>
      </c>
      <c r="O3" s="70" t="s">
        <v>2</v>
      </c>
      <c r="P3" s="97"/>
    </row>
    <row r="4" spans="1:16" x14ac:dyDescent="0.35">
      <c r="A4" s="71" t="s">
        <v>54</v>
      </c>
      <c r="B4" s="71"/>
      <c r="C4" s="71"/>
      <c r="D4" s="71"/>
      <c r="E4" s="71"/>
      <c r="F4" s="71"/>
      <c r="G4" s="71"/>
      <c r="H4" s="71"/>
      <c r="I4" s="71"/>
      <c r="J4" s="71"/>
      <c r="K4" s="71"/>
      <c r="L4" s="71"/>
      <c r="M4" s="71"/>
      <c r="N4" s="71"/>
      <c r="O4" s="71"/>
      <c r="P4" s="71"/>
    </row>
    <row r="5" spans="1:16" x14ac:dyDescent="0.35">
      <c r="A5" s="71" t="s">
        <v>55</v>
      </c>
      <c r="B5" s="71"/>
      <c r="C5" s="71"/>
      <c r="D5" s="71"/>
      <c r="E5" s="71"/>
      <c r="F5" s="71"/>
      <c r="G5" s="71"/>
      <c r="H5" s="71"/>
      <c r="I5" s="71"/>
      <c r="J5" s="71"/>
      <c r="K5" s="71"/>
      <c r="L5" s="71"/>
      <c r="M5" s="71"/>
      <c r="N5" s="71"/>
      <c r="O5" s="71"/>
      <c r="P5" s="71"/>
    </row>
    <row r="6" spans="1:16" x14ac:dyDescent="0.35">
      <c r="A6" s="71" t="s">
        <v>56</v>
      </c>
      <c r="B6" s="71"/>
      <c r="C6" s="71"/>
      <c r="D6" s="71"/>
      <c r="E6" s="71"/>
      <c r="F6" s="71"/>
      <c r="G6" s="71"/>
      <c r="H6" s="71"/>
      <c r="I6" s="71"/>
      <c r="J6" s="71"/>
      <c r="K6" s="71"/>
      <c r="L6" s="71"/>
      <c r="M6" s="71"/>
      <c r="N6" s="71"/>
      <c r="O6" s="71"/>
      <c r="P6" s="71"/>
    </row>
    <row r="7" spans="1:16" x14ac:dyDescent="0.35">
      <c r="A7" s="71" t="s">
        <v>57</v>
      </c>
      <c r="B7" s="71"/>
      <c r="C7" s="71"/>
      <c r="D7" s="71"/>
      <c r="E7" s="71"/>
      <c r="F7" s="71"/>
      <c r="G7" s="71"/>
      <c r="H7" s="71"/>
      <c r="I7" s="71"/>
      <c r="J7" s="71"/>
      <c r="K7" s="71"/>
      <c r="L7" s="71"/>
      <c r="M7" s="71"/>
      <c r="N7" s="71"/>
      <c r="O7" s="71"/>
      <c r="P7" s="71"/>
    </row>
    <row r="8" spans="1:16" x14ac:dyDescent="0.35">
      <c r="A8" s="71" t="s">
        <v>58</v>
      </c>
      <c r="B8" s="71"/>
      <c r="C8" s="71"/>
      <c r="D8" s="71"/>
      <c r="E8" s="71"/>
      <c r="F8" s="71"/>
      <c r="G8" s="71"/>
      <c r="H8" s="71"/>
      <c r="I8" s="71"/>
      <c r="J8" s="71"/>
      <c r="K8" s="71"/>
      <c r="L8" s="71"/>
      <c r="M8" s="71"/>
      <c r="N8" s="71"/>
      <c r="O8" s="71"/>
      <c r="P8" s="71"/>
    </row>
    <row r="9" spans="1:16" x14ac:dyDescent="0.35">
      <c r="A9" s="71" t="s">
        <v>59</v>
      </c>
      <c r="B9" s="71"/>
      <c r="C9" s="71"/>
      <c r="D9" s="71"/>
      <c r="E9" s="71"/>
      <c r="F9" s="71"/>
      <c r="G9" s="71"/>
      <c r="H9" s="71"/>
      <c r="I9" s="71"/>
      <c r="J9" s="71"/>
      <c r="K9" s="71"/>
      <c r="L9" s="71"/>
      <c r="M9" s="71"/>
      <c r="N9" s="71"/>
      <c r="O9" s="71"/>
      <c r="P9" s="71"/>
    </row>
  </sheetData>
  <mergeCells count="10">
    <mergeCell ref="A1:P1"/>
    <mergeCell ref="A2:A3"/>
    <mergeCell ref="B2:C2"/>
    <mergeCell ref="D2:E2"/>
    <mergeCell ref="F2:G2"/>
    <mergeCell ref="H2:I2"/>
    <mergeCell ref="J2:K2"/>
    <mergeCell ref="L2:M2"/>
    <mergeCell ref="N2:O2"/>
    <mergeCell ref="P2:P3"/>
  </mergeCells>
  <phoneticPr fontId="3"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Répartition honoraires</vt:lpstr>
      <vt:lpstr>recapitulatif</vt:lpstr>
      <vt:lpstr>'Répartition honoraires'!OLE_LINK3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PINET Blandine</dc:creator>
  <cp:lastModifiedBy>BRYON Stephane</cp:lastModifiedBy>
  <cp:lastPrinted>2024-04-23T14:17:38Z</cp:lastPrinted>
  <dcterms:created xsi:type="dcterms:W3CDTF">2021-12-21T11:15:22Z</dcterms:created>
  <dcterms:modified xsi:type="dcterms:W3CDTF">2025-09-17T09:00:04Z</dcterms:modified>
</cp:coreProperties>
</file>